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toyotajp.sharepoint.com/sites/msteams_adb3a2/Shared Documents/部共用/部親睦会/部 親睦会/24年度親睦会/40_駅伝/11_全社駅伝/07_結果/"/>
    </mc:Choice>
  </mc:AlternateContent>
  <xr:revisionPtr revIDLastSave="61" documentId="13_ncr:1_{77FAC022-7F5C-4B96-93C8-D22B0B6ED753}" xr6:coauthVersionLast="47" xr6:coauthVersionMax="47" xr10:uidLastSave="{18EAFF3F-A26A-4473-A4AB-BE9536F042EC}"/>
  <bookViews>
    <workbookView xWindow="20370" yWindow="-120" windowWidth="29040" windowHeight="16440" xr2:uid="{D4EFF9EC-8EA0-0A42-A2EE-4AFC94A23F1A}"/>
  </bookViews>
  <sheets>
    <sheet name="24結果" sheetId="3" r:id="rId1"/>
    <sheet name="慰労会用" sheetId="2" r:id="rId2"/>
  </sheets>
  <definedNames>
    <definedName name="_xlnm._FilterDatabase" localSheetId="1" hidden="1">慰労会用!$AJ$4:$AP$81</definedName>
    <definedName name="_xlnm.Print_Area" localSheetId="0">'24結果'!$A$1:$L$85</definedName>
    <definedName name="_xlnm.Print_Area" localSheetId="1">慰労会用!$J$1:$AN$85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38" i="3" l="1"/>
  <c r="M37" i="3"/>
  <c r="M36" i="3"/>
  <c r="M35" i="3"/>
  <c r="M34" i="3"/>
  <c r="M33" i="3"/>
  <c r="M32" i="3"/>
  <c r="M31" i="3"/>
  <c r="M30" i="3"/>
  <c r="M25" i="3"/>
  <c r="M24" i="3"/>
  <c r="M23" i="3"/>
  <c r="M22" i="3"/>
  <c r="M21" i="3"/>
  <c r="M20" i="3"/>
  <c r="M19" i="3"/>
  <c r="M18" i="3"/>
  <c r="M17" i="3"/>
  <c r="M26" i="3"/>
  <c r="M5" i="3"/>
  <c r="M6" i="3"/>
  <c r="M7" i="3"/>
  <c r="M8" i="3"/>
  <c r="M9" i="3"/>
  <c r="M10" i="3"/>
  <c r="M11" i="3"/>
  <c r="M12" i="3"/>
  <c r="M4" i="3"/>
  <c r="F12" i="3"/>
  <c r="F38" i="3"/>
  <c r="F31" i="3"/>
  <c r="F25" i="3"/>
  <c r="F18" i="3"/>
  <c r="H26" i="3"/>
  <c r="H39" i="3"/>
  <c r="H13" i="3"/>
  <c r="AA40" i="3"/>
  <c r="G40" i="3"/>
  <c r="AH39" i="3"/>
  <c r="Y39" i="3"/>
  <c r="E39" i="3"/>
  <c r="D39" i="3"/>
  <c r="AH38" i="3"/>
  <c r="AC38" i="3"/>
  <c r="AB39" i="3" s="1"/>
  <c r="AB38" i="3"/>
  <c r="Z38" i="3"/>
  <c r="AA38" i="3" s="1"/>
  <c r="G38" i="3"/>
  <c r="AH37" i="3"/>
  <c r="AC37" i="3"/>
  <c r="AB37" i="3"/>
  <c r="Z37" i="3"/>
  <c r="AA37" i="3" s="1"/>
  <c r="G37" i="3"/>
  <c r="G36" i="3"/>
  <c r="AH35" i="3"/>
  <c r="AC35" i="3"/>
  <c r="AB35" i="3"/>
  <c r="Z35" i="3"/>
  <c r="AA35" i="3" s="1"/>
  <c r="G35" i="3"/>
  <c r="AW34" i="3"/>
  <c r="AR34" i="3"/>
  <c r="AM34" i="3"/>
  <c r="AH34" i="3"/>
  <c r="AC34" i="3"/>
  <c r="AB34" i="3"/>
  <c r="Z34" i="3"/>
  <c r="AA34" i="3" s="1"/>
  <c r="G34" i="3"/>
  <c r="AW33" i="3"/>
  <c r="AR33" i="3"/>
  <c r="AM33" i="3"/>
  <c r="AH33" i="3"/>
  <c r="AC33" i="3"/>
  <c r="AB33" i="3"/>
  <c r="Z33" i="3"/>
  <c r="AA33" i="3" s="1"/>
  <c r="G33" i="3"/>
  <c r="AW32" i="3"/>
  <c r="AR32" i="3"/>
  <c r="AM32" i="3"/>
  <c r="AH32" i="3"/>
  <c r="AC32" i="3"/>
  <c r="AB32" i="3"/>
  <c r="Z32" i="3"/>
  <c r="AA32" i="3" s="1"/>
  <c r="G32" i="3"/>
  <c r="AW31" i="3"/>
  <c r="AR31" i="3"/>
  <c r="AM31" i="3"/>
  <c r="AH31" i="3"/>
  <c r="AC31" i="3"/>
  <c r="AB31" i="3"/>
  <c r="Z31" i="3"/>
  <c r="AA31" i="3" s="1"/>
  <c r="G31" i="3"/>
  <c r="AW30" i="3"/>
  <c r="AR30" i="3"/>
  <c r="AM30" i="3"/>
  <c r="AH30" i="3"/>
  <c r="AW29" i="3"/>
  <c r="AR29" i="3"/>
  <c r="AM29" i="3"/>
  <c r="AH29" i="3"/>
  <c r="AW28" i="3"/>
  <c r="AR28" i="3"/>
  <c r="AM28" i="3"/>
  <c r="AH28" i="3"/>
  <c r="AW27" i="3"/>
  <c r="AR27" i="3"/>
  <c r="AM27" i="3"/>
  <c r="AH27" i="3"/>
  <c r="AA27" i="3"/>
  <c r="G27" i="3"/>
  <c r="AW26" i="3"/>
  <c r="AR26" i="3"/>
  <c r="AM26" i="3"/>
  <c r="AH26" i="3"/>
  <c r="Y26" i="3"/>
  <c r="E26" i="3"/>
  <c r="D26" i="3"/>
  <c r="AW25" i="3"/>
  <c r="AR25" i="3"/>
  <c r="AM25" i="3"/>
  <c r="AH25" i="3"/>
  <c r="AC25" i="3"/>
  <c r="AB26" i="3" s="1"/>
  <c r="AB25" i="3"/>
  <c r="Z25" i="3"/>
  <c r="AA25" i="3" s="1"/>
  <c r="G25" i="3"/>
  <c r="G24" i="3"/>
  <c r="AW23" i="3"/>
  <c r="AR23" i="3"/>
  <c r="AM23" i="3"/>
  <c r="AH23" i="3"/>
  <c r="AC23" i="3"/>
  <c r="AB23" i="3"/>
  <c r="Z23" i="3"/>
  <c r="AA23" i="3" s="1"/>
  <c r="G23" i="3"/>
  <c r="AW22" i="3"/>
  <c r="AR22" i="3"/>
  <c r="AM22" i="3"/>
  <c r="AH22" i="3"/>
  <c r="AC22" i="3"/>
  <c r="AB22" i="3"/>
  <c r="Z22" i="3"/>
  <c r="AA22" i="3" s="1"/>
  <c r="G22" i="3"/>
  <c r="AW21" i="3"/>
  <c r="AR21" i="3"/>
  <c r="AM21" i="3"/>
  <c r="AH21" i="3"/>
  <c r="AC21" i="3"/>
  <c r="AB21" i="3"/>
  <c r="Z21" i="3"/>
  <c r="AA21" i="3" s="1"/>
  <c r="G21" i="3"/>
  <c r="AW20" i="3"/>
  <c r="AR20" i="3"/>
  <c r="AM20" i="3"/>
  <c r="AH20" i="3"/>
  <c r="AC20" i="3"/>
  <c r="AB20" i="3"/>
  <c r="Z20" i="3"/>
  <c r="AA20" i="3" s="1"/>
  <c r="G20" i="3"/>
  <c r="AW19" i="3"/>
  <c r="AR19" i="3"/>
  <c r="AM19" i="3"/>
  <c r="AH19" i="3"/>
  <c r="AC19" i="3"/>
  <c r="AB19" i="3"/>
  <c r="Z19" i="3"/>
  <c r="AA19" i="3" s="1"/>
  <c r="G19" i="3"/>
  <c r="AW18" i="3"/>
  <c r="AR18" i="3"/>
  <c r="AM18" i="3"/>
  <c r="AH18" i="3"/>
  <c r="AC18" i="3"/>
  <c r="AB18" i="3"/>
  <c r="Z18" i="3"/>
  <c r="AA18" i="3" s="1"/>
  <c r="G18" i="3"/>
  <c r="AW17" i="3"/>
  <c r="AR17" i="3"/>
  <c r="AM17" i="3"/>
  <c r="AH17" i="3"/>
  <c r="AW16" i="3"/>
  <c r="AR16" i="3"/>
  <c r="AM16" i="3"/>
  <c r="AH16" i="3"/>
  <c r="AW15" i="3"/>
  <c r="AR15" i="3"/>
  <c r="AM15" i="3"/>
  <c r="AH15" i="3"/>
  <c r="AW14" i="3"/>
  <c r="AR14" i="3"/>
  <c r="AM14" i="3"/>
  <c r="AH14" i="3"/>
  <c r="AA14" i="3"/>
  <c r="G14" i="3"/>
  <c r="AW13" i="3"/>
  <c r="AR13" i="3"/>
  <c r="AM13" i="3"/>
  <c r="AH13" i="3"/>
  <c r="Y13" i="3"/>
  <c r="E13" i="3"/>
  <c r="D13" i="3"/>
  <c r="AW12" i="3"/>
  <c r="AR12" i="3"/>
  <c r="AM12" i="3"/>
  <c r="AH12" i="3"/>
  <c r="AC12" i="3"/>
  <c r="AB13" i="3" s="1"/>
  <c r="AB12" i="3"/>
  <c r="Z12" i="3"/>
  <c r="AA12" i="3" s="1"/>
  <c r="G12" i="3"/>
  <c r="AW11" i="3"/>
  <c r="AR11" i="3"/>
  <c r="AM11" i="3"/>
  <c r="AH11" i="3"/>
  <c r="AC11" i="3"/>
  <c r="AB11" i="3"/>
  <c r="Z11" i="3"/>
  <c r="AA11" i="3" s="1"/>
  <c r="G11" i="3"/>
  <c r="AW10" i="3"/>
  <c r="AR10" i="3"/>
  <c r="AM10" i="3"/>
  <c r="AH10" i="3"/>
  <c r="AC10" i="3"/>
  <c r="AB10" i="3"/>
  <c r="Z10" i="3"/>
  <c r="AA10" i="3" s="1"/>
  <c r="G10" i="3"/>
  <c r="AW9" i="3"/>
  <c r="AR9" i="3"/>
  <c r="AM9" i="3"/>
  <c r="AH9" i="3"/>
  <c r="AC9" i="3"/>
  <c r="AB9" i="3"/>
  <c r="Z9" i="3"/>
  <c r="AA9" i="3" s="1"/>
  <c r="G9" i="3"/>
  <c r="AW8" i="3"/>
  <c r="AR8" i="3"/>
  <c r="AM8" i="3"/>
  <c r="AH8" i="3"/>
  <c r="AC8" i="3"/>
  <c r="AB8" i="3"/>
  <c r="Z8" i="3"/>
  <c r="AA8" i="3" s="1"/>
  <c r="G8" i="3"/>
  <c r="AW7" i="3"/>
  <c r="AR7" i="3"/>
  <c r="AM7" i="3"/>
  <c r="AH7" i="3"/>
  <c r="AC7" i="3"/>
  <c r="AB7" i="3"/>
  <c r="Z7" i="3"/>
  <c r="AA7" i="3" s="1"/>
  <c r="G7" i="3"/>
  <c r="AW6" i="3"/>
  <c r="AR6" i="3"/>
  <c r="AM6" i="3"/>
  <c r="AH6" i="3"/>
  <c r="AC6" i="3"/>
  <c r="AB6" i="3"/>
  <c r="Z6" i="3"/>
  <c r="AA6" i="3" s="1"/>
  <c r="G6" i="3"/>
  <c r="AW5" i="3"/>
  <c r="AR5" i="3"/>
  <c r="AM5" i="3"/>
  <c r="AH5" i="3"/>
  <c r="AC5" i="3"/>
  <c r="AB5" i="3"/>
  <c r="Z5" i="3"/>
  <c r="G5" i="3"/>
  <c r="AW4" i="3"/>
  <c r="AR4" i="3"/>
  <c r="AM4" i="3"/>
  <c r="AH4" i="3"/>
  <c r="G39" i="3" l="1"/>
  <c r="Z13" i="3"/>
  <c r="AA13" i="3" s="1"/>
  <c r="Z26" i="3"/>
  <c r="AA26" i="3" s="1"/>
  <c r="Z39" i="3"/>
  <c r="AA39" i="3" s="1"/>
  <c r="G26" i="3"/>
  <c r="G13" i="3"/>
  <c r="AA5" i="3"/>
  <c r="BR55" i="2" l="1"/>
  <c r="BR54" i="2"/>
  <c r="BR53" i="2"/>
  <c r="BR52" i="2"/>
  <c r="BR51" i="2"/>
  <c r="BR50" i="2"/>
  <c r="BR49" i="2"/>
  <c r="BR48" i="2"/>
  <c r="BR47" i="2"/>
  <c r="BR46" i="2"/>
  <c r="BR45" i="2"/>
  <c r="BR44" i="2"/>
  <c r="BR43" i="2"/>
  <c r="BR42" i="2"/>
  <c r="BR41" i="2"/>
  <c r="BR40" i="2"/>
  <c r="BR39" i="2"/>
  <c r="BR38" i="2"/>
  <c r="BR37" i="2"/>
  <c r="BR36" i="2"/>
  <c r="BR35" i="2"/>
  <c r="BR34" i="2"/>
  <c r="BR33" i="2"/>
  <c r="BR32" i="2"/>
  <c r="BR31" i="2"/>
  <c r="BR30" i="2"/>
  <c r="BR29" i="2"/>
  <c r="BR28" i="2"/>
  <c r="BR27" i="2"/>
  <c r="BR26" i="2"/>
  <c r="BR25" i="2"/>
  <c r="BR24" i="2"/>
  <c r="BR23" i="2"/>
  <c r="BR22" i="2"/>
  <c r="BR21" i="2"/>
  <c r="BR20" i="2"/>
  <c r="BR19" i="2"/>
  <c r="BR18" i="2"/>
  <c r="BR17" i="2"/>
  <c r="BR16" i="2"/>
  <c r="BR15" i="2"/>
  <c r="BR14" i="2"/>
  <c r="BR13" i="2"/>
  <c r="BR12" i="2"/>
  <c r="BR11" i="2"/>
  <c r="BR10" i="2"/>
  <c r="BR9" i="2"/>
  <c r="BR8" i="2"/>
  <c r="BR7" i="2"/>
  <c r="BR6" i="2"/>
  <c r="BR5" i="2"/>
  <c r="BR4" i="2"/>
</calcChain>
</file>

<file path=xl/sharedStrings.xml><?xml version="1.0" encoding="utf-8"?>
<sst xmlns="http://schemas.openxmlformats.org/spreadsheetml/2006/main" count="4243" uniqueCount="724">
  <si>
    <t>２０２４年　全社駅伝結果</t>
    <rPh sb="4" eb="5">
      <t>ネン</t>
    </rPh>
    <rPh sb="6" eb="8">
      <t>ゼンシャ</t>
    </rPh>
    <rPh sb="8" eb="10">
      <t>エキデン</t>
    </rPh>
    <rPh sb="10" eb="12">
      <t>ケッカ</t>
    </rPh>
    <phoneticPr fontId="17"/>
  </si>
  <si>
    <t>↓消さないで</t>
    <rPh sb="1" eb="2">
      <t>ケ</t>
    </rPh>
    <phoneticPr fontId="17"/>
  </si>
  <si>
    <t>↓ここに縦横逆転で貼り付け</t>
    <rPh sb="4" eb="6">
      <t>タテヨコ</t>
    </rPh>
    <rPh sb="6" eb="8">
      <t>ギャクテン</t>
    </rPh>
    <rPh sb="9" eb="10">
      <t>ハ</t>
    </rPh>
    <rPh sb="11" eb="12">
      <t>ツ</t>
    </rPh>
    <phoneticPr fontId="17"/>
  </si>
  <si>
    <t>一般ロングチーム(目標：２０位)</t>
    <rPh sb="0" eb="2">
      <t>イッパン</t>
    </rPh>
    <rPh sb="9" eb="11">
      <t>モクヒョウ</t>
    </rPh>
    <rPh sb="14" eb="15">
      <t>イ</t>
    </rPh>
    <phoneticPr fontId="17"/>
  </si>
  <si>
    <t>一般ロングチーム(目標：５０位台)</t>
    <rPh sb="0" eb="2">
      <t>イッパン</t>
    </rPh>
    <rPh sb="9" eb="11">
      <t>モクヒョウ</t>
    </rPh>
    <rPh sb="14" eb="15">
      <t>イ</t>
    </rPh>
    <rPh sb="15" eb="16">
      <t>ダイ</t>
    </rPh>
    <phoneticPr fontId="17"/>
  </si>
  <si>
    <t>ロング</t>
    <phoneticPr fontId="17"/>
  </si>
  <si>
    <t>女性</t>
    <rPh sb="0" eb="2">
      <t>ジョセイ</t>
    </rPh>
    <phoneticPr fontId="17"/>
  </si>
  <si>
    <t>シニア</t>
    <phoneticPr fontId="17"/>
  </si>
  <si>
    <t>ふれあい</t>
    <phoneticPr fontId="17"/>
  </si>
  <si>
    <t>区</t>
    <rPh sb="0" eb="1">
      <t>ク</t>
    </rPh>
    <phoneticPr fontId="17"/>
  </si>
  <si>
    <r>
      <t>走者　</t>
    </r>
    <r>
      <rPr>
        <sz val="8"/>
        <rFont val="UD デジタル 教科書体 NK-B"/>
        <family val="1"/>
        <charset val="128"/>
      </rPr>
      <t>（★：自己ベスト）</t>
    </r>
    <rPh sb="6" eb="8">
      <t>ジコ</t>
    </rPh>
    <phoneticPr fontId="1"/>
  </si>
  <si>
    <t>距離</t>
  </si>
  <si>
    <t>区間ﾀｲﾑ</t>
    <rPh sb="0" eb="2">
      <t>クカン</t>
    </rPh>
    <phoneticPr fontId="17"/>
  </si>
  <si>
    <t>2.85km換算</t>
    <rPh sb="6" eb="8">
      <t>カンザn</t>
    </rPh>
    <phoneticPr fontId="1"/>
  </si>
  <si>
    <t>ﾍﾟｰｽ/k</t>
    <phoneticPr fontId="17"/>
  </si>
  <si>
    <t>区間順</t>
    <rPh sb="0" eb="2">
      <t>クカン</t>
    </rPh>
    <phoneticPr fontId="17"/>
  </si>
  <si>
    <t>通過順</t>
    <rPh sb="0" eb="2">
      <t>ツウカ</t>
    </rPh>
    <rPh sb="2" eb="3">
      <t>ジュン</t>
    </rPh>
    <phoneticPr fontId="17"/>
  </si>
  <si>
    <t>自己ベスト</t>
    <rPh sb="0" eb="2">
      <t>ジコ</t>
    </rPh>
    <phoneticPr fontId="17"/>
  </si>
  <si>
    <t>今季ベスト</t>
    <rPh sb="0" eb="2">
      <t>コンキ</t>
    </rPh>
    <phoneticPr fontId="17"/>
  </si>
  <si>
    <t>ゼッケン237</t>
    <phoneticPr fontId="17"/>
  </si>
  <si>
    <t>走者</t>
  </si>
  <si>
    <t>ゼッケン</t>
  </si>
  <si>
    <t>1区</t>
    <rPh sb="1" eb="2">
      <t>ク</t>
    </rPh>
    <phoneticPr fontId="17"/>
  </si>
  <si>
    <t>T13</t>
  </si>
  <si>
    <t>黒肥地健琉★</t>
    <rPh sb="0" eb="1">
      <t>クロ</t>
    </rPh>
    <rPh sb="1" eb="2">
      <t>コエ</t>
    </rPh>
    <rPh sb="2" eb="3">
      <t>チ</t>
    </rPh>
    <rPh sb="3" eb="5">
      <t>タケル</t>
    </rPh>
    <phoneticPr fontId="52"/>
  </si>
  <si>
    <t>T23</t>
  </si>
  <si>
    <t>安芸優一</t>
    <rPh sb="0" eb="2">
      <t>アキ</t>
    </rPh>
    <rPh sb="2" eb="4">
      <t>ユウイチ</t>
    </rPh>
    <phoneticPr fontId="9"/>
  </si>
  <si>
    <t>ブロック</t>
  </si>
  <si>
    <t>本社</t>
  </si>
  <si>
    <t>本社・名古屋</t>
  </si>
  <si>
    <t>2区</t>
    <rPh sb="1" eb="2">
      <t>ク</t>
    </rPh>
    <phoneticPr fontId="17"/>
  </si>
  <si>
    <t>源馬功大★</t>
    <phoneticPr fontId="1"/>
  </si>
  <si>
    <t>←</t>
    <phoneticPr fontId="1"/>
  </si>
  <si>
    <t>T12</t>
  </si>
  <si>
    <t>永尾大樹</t>
    <rPh sb="0" eb="2">
      <t>ナガオ</t>
    </rPh>
    <rPh sb="2" eb="4">
      <t>タイキ</t>
    </rPh>
    <phoneticPr fontId="9"/>
  </si>
  <si>
    <t>チーム名</t>
  </si>
  <si>
    <t>本社)品保部･客品部A</t>
  </si>
  <si>
    <t>本/名)C&amp;A/部品用品強化</t>
  </si>
  <si>
    <t>本/名)品保・客品部ｼﾆｱ</t>
  </si>
  <si>
    <t>3区</t>
    <rPh sb="1" eb="2">
      <t>ク</t>
    </rPh>
    <phoneticPr fontId="17"/>
  </si>
  <si>
    <t>T24</t>
  </si>
  <si>
    <t>朝隈晃生★</t>
    <rPh sb="0" eb="1">
      <t>アサ</t>
    </rPh>
    <rPh sb="1" eb="2">
      <t>クマ</t>
    </rPh>
    <rPh sb="2" eb="3">
      <t>アキラ</t>
    </rPh>
    <rPh sb="3" eb="4">
      <t>セイ</t>
    </rPh>
    <phoneticPr fontId="52"/>
  </si>
  <si>
    <t>舛田空</t>
    <rPh sb="0" eb="2">
      <t>マスダ</t>
    </rPh>
    <rPh sb="2" eb="3">
      <t>ソラ</t>
    </rPh>
    <phoneticPr fontId="9"/>
  </si>
  <si>
    <t>1区積算順位</t>
  </si>
  <si>
    <t>4区</t>
    <rPh sb="1" eb="2">
      <t>ク</t>
    </rPh>
    <phoneticPr fontId="17"/>
  </si>
  <si>
    <t>CS</t>
  </si>
  <si>
    <t>根本祐希</t>
  </si>
  <si>
    <t>SD</t>
  </si>
  <si>
    <t>和田龍太</t>
  </si>
  <si>
    <t>1区積算タイム</t>
  </si>
  <si>
    <t>0:19:44</t>
  </si>
  <si>
    <t>0:09:08</t>
  </si>
  <si>
    <t>0:13:13</t>
  </si>
  <si>
    <t>5区</t>
    <rPh sb="1" eb="2">
      <t>ク</t>
    </rPh>
    <phoneticPr fontId="17"/>
  </si>
  <si>
    <t>T14</t>
  </si>
  <si>
    <t>坂尻雅</t>
    <rPh sb="0" eb="2">
      <t>サカジリ</t>
    </rPh>
    <rPh sb="2" eb="3">
      <t>マサシ</t>
    </rPh>
    <phoneticPr fontId="17"/>
  </si>
  <si>
    <t>T11</t>
  </si>
  <si>
    <t>中山拓弥</t>
    <rPh sb="0" eb="2">
      <t>ナカヤマ</t>
    </rPh>
    <rPh sb="2" eb="4">
      <t>タクヤ</t>
    </rPh>
    <phoneticPr fontId="17"/>
  </si>
  <si>
    <t>2区区間順位</t>
  </si>
  <si>
    <t>6区</t>
    <rPh sb="1" eb="2">
      <t>ク</t>
    </rPh>
    <phoneticPr fontId="17"/>
  </si>
  <si>
    <t>BIE</t>
  </si>
  <si>
    <t>伊藤稜馬★</t>
    <phoneticPr fontId="1"/>
  </si>
  <si>
    <t>全員が実力を出し切り大激戦の中、過去最高順位(41位)を大幅更新！！目標の20位を達成！</t>
    <rPh sb="0" eb="2">
      <t>ゼンイン</t>
    </rPh>
    <rPh sb="3" eb="5">
      <t>ジツリョク</t>
    </rPh>
    <rPh sb="6" eb="7">
      <t>ダ</t>
    </rPh>
    <rPh sb="8" eb="9">
      <t>キ</t>
    </rPh>
    <rPh sb="10" eb="11">
      <t>ダイ</t>
    </rPh>
    <rPh sb="11" eb="13">
      <t>ゲキセン</t>
    </rPh>
    <rPh sb="14" eb="15">
      <t>ナカ</t>
    </rPh>
    <rPh sb="16" eb="18">
      <t>オオハバ</t>
    </rPh>
    <rPh sb="18" eb="20">
      <t>コウシン</t>
    </rPh>
    <rPh sb="34" eb="36">
      <t>モクヒョウ</t>
    </rPh>
    <rPh sb="39" eb="40">
      <t>イ</t>
    </rPh>
    <rPh sb="41" eb="43">
      <t>タッセイ</t>
    </rPh>
    <phoneticPr fontId="17"/>
  </si>
  <si>
    <t>CO</t>
  </si>
  <si>
    <t>根本祐希</t>
    <rPh sb="0" eb="2">
      <t>ネモト</t>
    </rPh>
    <rPh sb="2" eb="3">
      <t>ユウ</t>
    </rPh>
    <rPh sb="3" eb="4">
      <t>キ</t>
    </rPh>
    <phoneticPr fontId="17"/>
  </si>
  <si>
    <t>2区区間タイム</t>
  </si>
  <si>
    <t>0:09:59</t>
  </si>
  <si>
    <t>0:11:08</t>
  </si>
  <si>
    <t>0:13:03</t>
  </si>
  <si>
    <t>7区</t>
    <rPh sb="1" eb="2">
      <t>ク</t>
    </rPh>
    <phoneticPr fontId="17"/>
  </si>
  <si>
    <t>SK</t>
  </si>
  <si>
    <t>Q21</t>
  </si>
  <si>
    <t>白石裕一</t>
    <rPh sb="0" eb="2">
      <t>シライシ</t>
    </rPh>
    <rPh sb="2" eb="4">
      <t>ユウイチ</t>
    </rPh>
    <phoneticPr fontId="17"/>
  </si>
  <si>
    <t>2区積算順位</t>
  </si>
  <si>
    <t>8区</t>
    <rPh sb="1" eb="2">
      <t>ク</t>
    </rPh>
    <phoneticPr fontId="17"/>
  </si>
  <si>
    <t>安芸優一</t>
  </si>
  <si>
    <t>T15</t>
  </si>
  <si>
    <t>金子一平</t>
    <rPh sb="0" eb="2">
      <t>カネコ</t>
    </rPh>
    <rPh sb="2" eb="4">
      <t>イッペイ</t>
    </rPh>
    <phoneticPr fontId="10"/>
  </si>
  <si>
    <t>2区積算タイム</t>
  </si>
  <si>
    <t>0:29:43</t>
  </si>
  <si>
    <t>0:20:16</t>
  </si>
  <si>
    <t>0:26:16</t>
  </si>
  <si>
    <t>合計</t>
    <rPh sb="0" eb="2">
      <t>ゴウケイ</t>
    </rPh>
    <phoneticPr fontId="17"/>
  </si>
  <si>
    <t>3区区間順位</t>
  </si>
  <si>
    <t>（参考)昨年</t>
    <rPh sb="1" eb="3">
      <t>サンコウ</t>
    </rPh>
    <rPh sb="4" eb="6">
      <t>サクネン</t>
    </rPh>
    <phoneticPr fontId="17"/>
  </si>
  <si>
    <t>43位/174</t>
    <rPh sb="2" eb="3">
      <t>イ</t>
    </rPh>
    <phoneticPr fontId="17"/>
  </si>
  <si>
    <t>66位/130</t>
    <rPh sb="2" eb="3">
      <t>イ</t>
    </rPh>
    <phoneticPr fontId="17"/>
  </si>
  <si>
    <t>3区区間タイム</t>
  </si>
  <si>
    <t>0:09:20</t>
  </si>
  <si>
    <t>0:11:51</t>
  </si>
  <si>
    <t>0:14:15</t>
  </si>
  <si>
    <t>3区積算順位</t>
  </si>
  <si>
    <t>女性チーム(目標：楽しく完走）</t>
    <rPh sb="0" eb="2">
      <t>ジョセイ</t>
    </rPh>
    <rPh sb="6" eb="8">
      <t>モクヒョウ</t>
    </rPh>
    <rPh sb="9" eb="10">
      <t>タノ</t>
    </rPh>
    <rPh sb="12" eb="14">
      <t>カンソウ</t>
    </rPh>
    <phoneticPr fontId="17"/>
  </si>
  <si>
    <t>女性チーム(目標：笑顔で完走）</t>
    <rPh sb="0" eb="2">
      <t>ジョセイ</t>
    </rPh>
    <rPh sb="6" eb="8">
      <t>モクヒョウ</t>
    </rPh>
    <rPh sb="9" eb="11">
      <t>エガオ</t>
    </rPh>
    <rPh sb="12" eb="14">
      <t>カンソウ</t>
    </rPh>
    <phoneticPr fontId="17"/>
  </si>
  <si>
    <t>3区積算タイム</t>
  </si>
  <si>
    <t>0:39:03</t>
  </si>
  <si>
    <t>0:32:07</t>
  </si>
  <si>
    <t>0:40:31</t>
  </si>
  <si>
    <t>ゼッケン507</t>
    <phoneticPr fontId="17"/>
  </si>
  <si>
    <t>4区区間順位</t>
  </si>
  <si>
    <t>高橋静香★</t>
    <rPh sb="0" eb="2">
      <t>タカハシ</t>
    </rPh>
    <rPh sb="2" eb="4">
      <t>シズカ</t>
    </rPh>
    <phoneticPr fontId="17"/>
  </si>
  <si>
    <t>QI2</t>
  </si>
  <si>
    <t>大家瑞希</t>
    <rPh sb="0" eb="2">
      <t>オオヤ</t>
    </rPh>
    <rPh sb="2" eb="4">
      <t>ミズキ</t>
    </rPh>
    <phoneticPr fontId="10"/>
  </si>
  <si>
    <t>4区区間タイム</t>
  </si>
  <si>
    <t>0:17:15</t>
  </si>
  <si>
    <t>0:12:06</t>
  </si>
  <si>
    <t>0:15:06</t>
  </si>
  <si>
    <t>伊豫田まい★</t>
    <rPh sb="0" eb="3">
      <t>イヨダ</t>
    </rPh>
    <phoneticPr fontId="17"/>
  </si>
  <si>
    <t>高山菜摘</t>
    <rPh sb="0" eb="2">
      <t>タカヤマ</t>
    </rPh>
    <rPh sb="2" eb="4">
      <t>ナツミ</t>
    </rPh>
    <phoneticPr fontId="17"/>
  </si>
  <si>
    <t>4区積算順位</t>
  </si>
  <si>
    <t>MIP</t>
  </si>
  <si>
    <t>岡田弥生</t>
    <rPh sb="0" eb="2">
      <t>オカダ</t>
    </rPh>
    <rPh sb="2" eb="4">
      <t>ヤヨイ</t>
    </rPh>
    <phoneticPr fontId="17"/>
  </si>
  <si>
    <t>岡田弥生</t>
    <rPh sb="0" eb="2">
      <t>オカダ</t>
    </rPh>
    <rPh sb="2" eb="4">
      <t>ヤヨイ</t>
    </rPh>
    <phoneticPr fontId="9"/>
  </si>
  <si>
    <t>4区積算タイム</t>
  </si>
  <si>
    <t>0:56:18</t>
  </si>
  <si>
    <t>0:44:13</t>
  </si>
  <si>
    <t>0:55:37</t>
  </si>
  <si>
    <t>DQE</t>
  </si>
  <si>
    <t>小谷果穂★</t>
    <rPh sb="0" eb="2">
      <t>コタニ</t>
    </rPh>
    <rPh sb="2" eb="4">
      <t>カホ</t>
    </rPh>
    <phoneticPr fontId="17"/>
  </si>
  <si>
    <t>ー</t>
    <phoneticPr fontId="17"/>
  </si>
  <si>
    <t>清原椎渚</t>
  </si>
  <si>
    <t>5区区間順位</t>
  </si>
  <si>
    <t>DQS</t>
  </si>
  <si>
    <t>伊藤彩世★</t>
    <rPh sb="0" eb="2">
      <t>イトウ</t>
    </rPh>
    <rPh sb="2" eb="3">
      <t>サイ</t>
    </rPh>
    <rPh sb="3" eb="4">
      <t>ヨ</t>
    </rPh>
    <phoneticPr fontId="17"/>
  </si>
  <si>
    <t>補欠ゼロの中しっかり体調を整える事ができ全員楽しく完走！（youtube配信映り込み多数！？）自己ベストも多数！</t>
    <rPh sb="0" eb="2">
      <t>ホケツ</t>
    </rPh>
    <rPh sb="5" eb="6">
      <t>ナカ</t>
    </rPh>
    <rPh sb="10" eb="12">
      <t>タイチョウ</t>
    </rPh>
    <rPh sb="13" eb="14">
      <t>トトノ</t>
    </rPh>
    <rPh sb="16" eb="17">
      <t>コト</t>
    </rPh>
    <rPh sb="20" eb="22">
      <t>ゼンイン</t>
    </rPh>
    <rPh sb="22" eb="23">
      <t>タノ</t>
    </rPh>
    <rPh sb="25" eb="27">
      <t>カンソウ</t>
    </rPh>
    <rPh sb="36" eb="38">
      <t>ハイシン</t>
    </rPh>
    <rPh sb="38" eb="39">
      <t>ウツ</t>
    </rPh>
    <rPh sb="40" eb="41">
      <t>コ</t>
    </rPh>
    <rPh sb="42" eb="44">
      <t>タスウ</t>
    </rPh>
    <rPh sb="47" eb="49">
      <t>ジコ</t>
    </rPh>
    <rPh sb="53" eb="55">
      <t>タスウ</t>
    </rPh>
    <phoneticPr fontId="17"/>
  </si>
  <si>
    <t>長谷川歩佳</t>
    <rPh sb="0" eb="3">
      <t>ハセガワ</t>
    </rPh>
    <rPh sb="3" eb="5">
      <t>アユカ</t>
    </rPh>
    <phoneticPr fontId="10"/>
  </si>
  <si>
    <t>5区区間タイム</t>
  </si>
  <si>
    <t>0:09:53</t>
  </si>
  <si>
    <t>0:12:20</t>
  </si>
  <si>
    <t>0:14:00</t>
  </si>
  <si>
    <t>KW</t>
  </si>
  <si>
    <t>石川真弓★</t>
    <rPh sb="0" eb="2">
      <t>イシカワ</t>
    </rPh>
    <rPh sb="2" eb="4">
      <t>マユミ</t>
    </rPh>
    <phoneticPr fontId="17"/>
  </si>
  <si>
    <t>高橋静香</t>
    <rPh sb="0" eb="2">
      <t>タカハシ</t>
    </rPh>
    <rPh sb="2" eb="4">
      <t>シズカ</t>
    </rPh>
    <phoneticPr fontId="10"/>
  </si>
  <si>
    <t>5区積算順位</t>
  </si>
  <si>
    <t>学園</t>
    <rPh sb="0" eb="2">
      <t>ガクエン</t>
    </rPh>
    <phoneticPr fontId="17"/>
  </si>
  <si>
    <t>中島心春</t>
    <rPh sb="0" eb="2">
      <t>ナカシマ</t>
    </rPh>
    <rPh sb="2" eb="4">
      <t>コハル</t>
    </rPh>
    <phoneticPr fontId="17"/>
  </si>
  <si>
    <t>清原椎渚★</t>
    <rPh sb="0" eb="2">
      <t>キヨハラ</t>
    </rPh>
    <rPh sb="2" eb="3">
      <t>シイ</t>
    </rPh>
    <rPh sb="3" eb="4">
      <t>ナギサ</t>
    </rPh>
    <phoneticPr fontId="17"/>
  </si>
  <si>
    <t>寺本彩乃</t>
    <rPh sb="0" eb="2">
      <t>テラモト</t>
    </rPh>
    <rPh sb="2" eb="4">
      <t>アヤノ</t>
    </rPh>
    <phoneticPr fontId="17"/>
  </si>
  <si>
    <t>5区積算タイム</t>
  </si>
  <si>
    <t>1:06:11</t>
  </si>
  <si>
    <t>0:56:33</t>
  </si>
  <si>
    <t>1:09:37</t>
  </si>
  <si>
    <t>6区区間順位</t>
  </si>
  <si>
    <t>11位/21</t>
    <rPh sb="2" eb="3">
      <t>イ</t>
    </rPh>
    <phoneticPr fontId="17"/>
  </si>
  <si>
    <t>10位/14</t>
    <rPh sb="2" eb="3">
      <t>イ</t>
    </rPh>
    <phoneticPr fontId="17"/>
  </si>
  <si>
    <t>6区区間タイム</t>
  </si>
  <si>
    <t>0:10:38</t>
  </si>
  <si>
    <t>0:11:42</t>
  </si>
  <si>
    <t>0:13:28</t>
  </si>
  <si>
    <t>6区積算順位</t>
  </si>
  <si>
    <t>シニアチーム(目標：楽しく完走)</t>
    <rPh sb="7" eb="9">
      <t>モクヒョウ</t>
    </rPh>
    <rPh sb="10" eb="11">
      <t>タノ</t>
    </rPh>
    <rPh sb="13" eb="15">
      <t>カンソウ</t>
    </rPh>
    <phoneticPr fontId="17"/>
  </si>
  <si>
    <t>シニアチーム(目標：健康＆安全に完走)</t>
    <rPh sb="7" eb="9">
      <t>モクヒョウ</t>
    </rPh>
    <rPh sb="10" eb="12">
      <t>ケンコウ</t>
    </rPh>
    <rPh sb="13" eb="15">
      <t>アンゼン</t>
    </rPh>
    <rPh sb="16" eb="18">
      <t>カンソウ</t>
    </rPh>
    <phoneticPr fontId="17"/>
  </si>
  <si>
    <t>6区積算タイム</t>
  </si>
  <si>
    <t>1:16:49</t>
  </si>
  <si>
    <t>1:08:15</t>
  </si>
  <si>
    <t>1:23:05</t>
  </si>
  <si>
    <t>ゼッケン649</t>
    <phoneticPr fontId="17"/>
  </si>
  <si>
    <t>7区区間順位</t>
  </si>
  <si>
    <t>7区区間順位</t>
    <phoneticPr fontId="17"/>
  </si>
  <si>
    <t>BRQMS</t>
  </si>
  <si>
    <t>平宗一郎★</t>
    <rPh sb="0" eb="1">
      <t>タイラ</t>
    </rPh>
    <rPh sb="1" eb="4">
      <t>ソウイチロウ</t>
    </rPh>
    <phoneticPr fontId="17"/>
  </si>
  <si>
    <t>竹平忠司</t>
    <rPh sb="0" eb="2">
      <t>タケヒラ</t>
    </rPh>
    <rPh sb="2" eb="3">
      <t>チュウ</t>
    </rPh>
    <rPh sb="3" eb="4">
      <t>シ</t>
    </rPh>
    <phoneticPr fontId="9"/>
  </si>
  <si>
    <t>7区区間タイム</t>
  </si>
  <si>
    <t>0:10:09</t>
  </si>
  <si>
    <t>7区区間タイム</t>
    <phoneticPr fontId="17"/>
  </si>
  <si>
    <t>BF</t>
  </si>
  <si>
    <t>風間裕</t>
    <rPh sb="0" eb="2">
      <t>カザマ</t>
    </rPh>
    <rPh sb="2" eb="3">
      <t>ヒロシ</t>
    </rPh>
    <phoneticPr fontId="17"/>
  </si>
  <si>
    <t>KW1</t>
  </si>
  <si>
    <t>中川孝二</t>
    <rPh sb="0" eb="2">
      <t>ナカガワ</t>
    </rPh>
    <rPh sb="2" eb="4">
      <t>コウジ</t>
    </rPh>
    <phoneticPr fontId="9"/>
  </si>
  <si>
    <t>7区積算順位</t>
  </si>
  <si>
    <t>7区積算順位</t>
    <phoneticPr fontId="17"/>
  </si>
  <si>
    <t>KW3</t>
  </si>
  <si>
    <t>中川孝二</t>
    <rPh sb="0" eb="2">
      <t>ナカガワ</t>
    </rPh>
    <rPh sb="2" eb="4">
      <t>コウジ</t>
    </rPh>
    <phoneticPr fontId="17"/>
  </si>
  <si>
    <t>KW2</t>
  </si>
  <si>
    <t>柴紳司</t>
    <rPh sb="0" eb="1">
      <t>シバ</t>
    </rPh>
    <rPh sb="1" eb="3">
      <t>シンジ</t>
    </rPh>
    <phoneticPr fontId="9"/>
  </si>
  <si>
    <t>7区積算タイム</t>
  </si>
  <si>
    <t>1:26:58</t>
  </si>
  <si>
    <t>7区積算タイム</t>
    <phoneticPr fontId="17"/>
  </si>
  <si>
    <t>KK</t>
  </si>
  <si>
    <t>宮嶋雅章</t>
    <rPh sb="0" eb="2">
      <t>ミヤジマ</t>
    </rPh>
    <rPh sb="2" eb="3">
      <t>ミヤビ</t>
    </rPh>
    <phoneticPr fontId="17"/>
  </si>
  <si>
    <t>QSS</t>
  </si>
  <si>
    <t>寺田周平</t>
    <rPh sb="0" eb="2">
      <t>テラダ</t>
    </rPh>
    <rPh sb="2" eb="4">
      <t>シュウヘイ</t>
    </rPh>
    <phoneticPr fontId="9"/>
  </si>
  <si>
    <t>8区区間順位</t>
  </si>
  <si>
    <t>種目名</t>
  </si>
  <si>
    <t>女性の部</t>
    <rPh sb="0" eb="2">
      <t>ジョセイ</t>
    </rPh>
    <rPh sb="3" eb="4">
      <t>ブ</t>
    </rPh>
    <phoneticPr fontId="17"/>
  </si>
  <si>
    <t>シニアの部</t>
    <phoneticPr fontId="17"/>
  </si>
  <si>
    <t>ふれあいの部</t>
  </si>
  <si>
    <t>T25</t>
  </si>
  <si>
    <t>本多孝志</t>
    <rPh sb="0" eb="2">
      <t>ホンダ</t>
    </rPh>
    <rPh sb="2" eb="3">
      <t>タカシ</t>
    </rPh>
    <rPh sb="3" eb="4">
      <t>ココロザシ</t>
    </rPh>
    <phoneticPr fontId="17"/>
  </si>
  <si>
    <t>全員楽しく且つスピードもアップして完走！レジェンド宮嶋さんラストランや北村さん爆走等見せ場も沢山！</t>
    <rPh sb="0" eb="2">
      <t>ゼンイン</t>
    </rPh>
    <rPh sb="2" eb="3">
      <t>タノ</t>
    </rPh>
    <rPh sb="5" eb="6">
      <t>カ</t>
    </rPh>
    <rPh sb="17" eb="19">
      <t>カンソウ</t>
    </rPh>
    <rPh sb="25" eb="27">
      <t>ミヤジマ</t>
    </rPh>
    <rPh sb="35" eb="37">
      <t>キタムラ</t>
    </rPh>
    <rPh sb="39" eb="41">
      <t>バクソウ</t>
    </rPh>
    <rPh sb="41" eb="42">
      <t>ナド</t>
    </rPh>
    <rPh sb="42" eb="43">
      <t>ミ</t>
    </rPh>
    <rPh sb="44" eb="45">
      <t>バ</t>
    </rPh>
    <rPh sb="46" eb="48">
      <t>タクサン</t>
    </rPh>
    <phoneticPr fontId="17"/>
  </si>
  <si>
    <t>張強</t>
    <rPh sb="0" eb="1">
      <t>チョウ</t>
    </rPh>
    <rPh sb="1" eb="2">
      <t>ツヨ</t>
    </rPh>
    <phoneticPr fontId="9"/>
  </si>
  <si>
    <t>8区区間タイム</t>
  </si>
  <si>
    <t>0:17:58</t>
  </si>
  <si>
    <t>DQM</t>
  </si>
  <si>
    <t>北村憲康★</t>
    <rPh sb="0" eb="2">
      <t>キタムラ</t>
    </rPh>
    <rPh sb="2" eb="3">
      <t>ノリ</t>
    </rPh>
    <rPh sb="3" eb="4">
      <t>ヤス</t>
    </rPh>
    <phoneticPr fontId="17"/>
  </si>
  <si>
    <t>KP</t>
  </si>
  <si>
    <t>寺田周平</t>
    <rPh sb="0" eb="2">
      <t>テラダ</t>
    </rPh>
    <rPh sb="2" eb="4">
      <t>シュウヘイ</t>
    </rPh>
    <phoneticPr fontId="17"/>
  </si>
  <si>
    <t>Q41</t>
  </si>
  <si>
    <t>後藤博隆</t>
    <rPh sb="0" eb="2">
      <t>ゴトウ</t>
    </rPh>
    <rPh sb="2" eb="4">
      <t>ヒロタカ</t>
    </rPh>
    <phoneticPr fontId="9"/>
  </si>
  <si>
    <t>8区積算順位</t>
  </si>
  <si>
    <t>柴紳司★</t>
    <phoneticPr fontId="1"/>
  </si>
  <si>
    <t>T16</t>
  </si>
  <si>
    <t>本多孝志</t>
    <rPh sb="0" eb="2">
      <t>ホンダ</t>
    </rPh>
    <rPh sb="2" eb="3">
      <t>タカシ</t>
    </rPh>
    <rPh sb="3" eb="4">
      <t>シ</t>
    </rPh>
    <phoneticPr fontId="9"/>
  </si>
  <si>
    <t>8区積算タイム</t>
  </si>
  <si>
    <t>1:44:56</t>
  </si>
  <si>
    <t>ロングの部</t>
  </si>
  <si>
    <t>54位/64</t>
    <rPh sb="2" eb="3">
      <t>イ</t>
    </rPh>
    <phoneticPr fontId="17"/>
  </si>
  <si>
    <t>44位/45</t>
    <rPh sb="2" eb="3">
      <t>イ</t>
    </rPh>
    <phoneticPr fontId="17"/>
  </si>
  <si>
    <t>応援、ありがとうございました。</t>
    <rPh sb="0" eb="2">
      <t>オウエン</t>
    </rPh>
    <phoneticPr fontId="17"/>
  </si>
  <si>
    <t>集合写真</t>
    <rPh sb="0" eb="4">
      <t>シュウゴウ</t>
    </rPh>
    <phoneticPr fontId="17"/>
  </si>
  <si>
    <t>運営サポート、ご協力いただいた皆様（ありがとうございました！！）</t>
    <rPh sb="0" eb="2">
      <t>ウンエイ</t>
    </rPh>
    <rPh sb="8" eb="10">
      <t>キョウリョク</t>
    </rPh>
    <rPh sb="15" eb="17">
      <t>ミナサマ</t>
    </rPh>
    <phoneticPr fontId="17"/>
  </si>
  <si>
    <t>HUREAI運営協力員：　梅江哉輝さん/山本直道さん</t>
    <rPh sb="6" eb="8">
      <t>ウンエイ</t>
    </rPh>
    <rPh sb="8" eb="10">
      <t>キョウリョク</t>
    </rPh>
    <rPh sb="10" eb="11">
      <t>イン</t>
    </rPh>
    <rPh sb="13" eb="14">
      <t>ウメ</t>
    </rPh>
    <rPh sb="14" eb="15">
      <t>エ</t>
    </rPh>
    <rPh sb="15" eb="16">
      <t>ヤ</t>
    </rPh>
    <rPh sb="16" eb="17">
      <t>テル</t>
    </rPh>
    <rPh sb="20" eb="22">
      <t>ヤマモト</t>
    </rPh>
    <rPh sb="22" eb="24">
      <t>ナオミチ</t>
    </rPh>
    <phoneticPr fontId="17"/>
  </si>
  <si>
    <t>沿道応援準備、運営：押野和馬さん/田中倫菜さん/井上慎也さん</t>
    <phoneticPr fontId="17"/>
  </si>
  <si>
    <t>競技場応援準備、運営：細川知輝さん/中山拓弥さん</t>
    <rPh sb="0" eb="3">
      <t>キョウギジョウ</t>
    </rPh>
    <rPh sb="3" eb="5">
      <t>オウエン</t>
    </rPh>
    <rPh sb="18" eb="20">
      <t>ナカヤマ</t>
    </rPh>
    <rPh sb="20" eb="22">
      <t>タクヤ</t>
    </rPh>
    <phoneticPr fontId="17"/>
  </si>
  <si>
    <t>マネージャー（競技場及び選手控え席）：</t>
    <rPh sb="7" eb="10">
      <t>キョウギジョウ</t>
    </rPh>
    <rPh sb="10" eb="11">
      <t>オヨ</t>
    </rPh>
    <rPh sb="12" eb="14">
      <t>センシュ</t>
    </rPh>
    <rPh sb="14" eb="15">
      <t>ヒカ</t>
    </rPh>
    <rPh sb="16" eb="17">
      <t>セキ</t>
    </rPh>
    <phoneticPr fontId="17"/>
  </si>
  <si>
    <t>中山亜美さん/寺本彩乃さん/高山菜摘さん/戸板誠詞さん/</t>
    <rPh sb="0" eb="1">
      <t>ナカ</t>
    </rPh>
    <phoneticPr fontId="17"/>
  </si>
  <si>
    <t>佐藤友里さん/谷戸久美子さん/中岡真一さん/竹内瑞貴さん/井上史弥さん</t>
    <phoneticPr fontId="1"/>
  </si>
  <si>
    <t>選手発見：杉岡俊斗さん/嶋駿斗さん/藤川泰成さん/伊藤新太さん/中村優希さん</t>
    <rPh sb="5" eb="7">
      <t>スギオカ</t>
    </rPh>
    <rPh sb="13" eb="14">
      <t>シュン</t>
    </rPh>
    <rPh sb="14" eb="15">
      <t>ト</t>
    </rPh>
    <phoneticPr fontId="17"/>
  </si>
  <si>
    <t>選手撮影：加藤令子さん/金子忠昭さん/山田眞也さん/夏目信義さん/安藤誉久さん/柳田仁志さん</t>
    <rPh sb="21" eb="23">
      <t>マサナリ</t>
    </rPh>
    <rPh sb="40" eb="42">
      <t>ヤナギダ</t>
    </rPh>
    <rPh sb="42" eb="43">
      <t>ヒトシ</t>
    </rPh>
    <rPh sb="43" eb="44">
      <t>シ</t>
    </rPh>
    <phoneticPr fontId="17"/>
  </si>
  <si>
    <t>当日の様子</t>
    <rPh sb="0" eb="2">
      <t>トウジツ</t>
    </rPh>
    <rPh sb="3" eb="5">
      <t>ヨウス</t>
    </rPh>
    <phoneticPr fontId="17"/>
  </si>
  <si>
    <r>
      <t>開会式</t>
    </r>
    <r>
      <rPr>
        <sz val="8"/>
        <rFont val="UD デジタル 教科書体 NK-B"/>
        <family val="1"/>
        <charset val="128"/>
      </rPr>
      <t>（聖火ランナーに宇野昌磨さん登場！）</t>
    </r>
    <rPh sb="0" eb="3">
      <t>カイカイシキ</t>
    </rPh>
    <rPh sb="4" eb="6">
      <t>セイカ</t>
    </rPh>
    <rPh sb="11" eb="15">
      <t>ウノショウマ</t>
    </rPh>
    <rPh sb="17" eb="19">
      <t>トウジョウ</t>
    </rPh>
    <phoneticPr fontId="1"/>
  </si>
  <si>
    <t>ロングの部スタート</t>
    <rPh sb="4" eb="5">
      <t>ブ</t>
    </rPh>
    <phoneticPr fontId="1"/>
  </si>
  <si>
    <t>品保沿道応援席の様子</t>
    <rPh sb="0" eb="2">
      <t>ヒンホ</t>
    </rPh>
    <rPh sb="2" eb="4">
      <t>エンドウ</t>
    </rPh>
    <rPh sb="4" eb="7">
      <t>オウエンセキ</t>
    </rPh>
    <rPh sb="8" eb="10">
      <t>ヨウス</t>
    </rPh>
    <phoneticPr fontId="1"/>
  </si>
  <si>
    <t>記録速報サイト</t>
    <rPh sb="0" eb="4">
      <t>キロク</t>
    </rPh>
    <phoneticPr fontId="17"/>
  </si>
  <si>
    <t>https://timesync.jp/toyota/241208/</t>
    <phoneticPr fontId="17"/>
  </si>
  <si>
    <t>youtubeメインチャンネル</t>
    <phoneticPr fontId="17"/>
  </si>
  <si>
    <t>https://www.youtube.com/live/PJ7F78QRb2A</t>
    <phoneticPr fontId="17"/>
  </si>
  <si>
    <t>youtubeサブチャンネル</t>
    <phoneticPr fontId="17"/>
  </si>
  <si>
    <t>https://www.youtube.com/live/IzlaEQE6FZI</t>
    <phoneticPr fontId="17"/>
  </si>
  <si>
    <t>選手激走写真やサポートの写真（一部）</t>
    <rPh sb="0" eb="2">
      <t>センシュ</t>
    </rPh>
    <rPh sb="2" eb="4">
      <t>ゲキソウ</t>
    </rPh>
    <rPh sb="4" eb="6">
      <t>シャシン</t>
    </rPh>
    <rPh sb="12" eb="14">
      <t>シャシン</t>
    </rPh>
    <rPh sb="15" eb="17">
      <t>イチブ</t>
    </rPh>
    <phoneticPr fontId="17"/>
  </si>
  <si>
    <t>他にもコチラに写真をアップしております　⇒</t>
    <rPh sb="0" eb="1">
      <t>ホカ</t>
    </rPh>
    <rPh sb="7" eb="9">
      <t>シャシン</t>
    </rPh>
    <phoneticPr fontId="17"/>
  </si>
  <si>
    <t>保存先</t>
    <rPh sb="0" eb="3">
      <t>ホゾンサキ</t>
    </rPh>
    <phoneticPr fontId="1"/>
  </si>
  <si>
    <t>https://timesync.info/toyota/231203/</t>
    <phoneticPr fontId="17"/>
  </si>
  <si>
    <t>https://youtube.com/live/glv_f7Sy4lM</t>
    <phoneticPr fontId="17"/>
  </si>
  <si>
    <t>https://youtube.com/live/r6r2KihHQFM</t>
    <phoneticPr fontId="17"/>
  </si>
  <si>
    <t>スポセン2.8kmコース品保記録</t>
    <rPh sb="12" eb="14">
      <t>ヒn</t>
    </rPh>
    <rPh sb="14" eb="16">
      <t>キロク</t>
    </rPh>
    <phoneticPr fontId="1"/>
  </si>
  <si>
    <r>
      <rPr>
        <b/>
        <sz val="14"/>
        <color rgb="FFFF0000"/>
        <rFont val="Meiryo UI"/>
        <family val="2"/>
        <charset val="128"/>
      </rPr>
      <t>赤字：本年の記録</t>
    </r>
    <r>
      <rPr>
        <b/>
        <sz val="14"/>
        <color theme="1"/>
        <rFont val="Meiryo UI"/>
        <family val="2"/>
        <charset val="128"/>
      </rPr>
      <t>　　黒太字：本年選手登録者</t>
    </r>
    <rPh sb="0" eb="2">
      <t>アカジ</t>
    </rPh>
    <rPh sb="3" eb="5">
      <t>ホンネン</t>
    </rPh>
    <rPh sb="6" eb="8">
      <t>キロク</t>
    </rPh>
    <rPh sb="10" eb="13">
      <t>クロフトジ</t>
    </rPh>
    <rPh sb="14" eb="16">
      <t>ホンネン</t>
    </rPh>
    <rPh sb="16" eb="18">
      <t>センシュ</t>
    </rPh>
    <rPh sb="18" eb="20">
      <t>トウロク</t>
    </rPh>
    <rPh sb="20" eb="21">
      <t>シャ</t>
    </rPh>
    <phoneticPr fontId="1"/>
  </si>
  <si>
    <t>ベスト！ →品保加入後ベスト記録</t>
    <rPh sb="6" eb="8">
      <t>ヒンホ</t>
    </rPh>
    <rPh sb="8" eb="11">
      <t>カニュウ</t>
    </rPh>
    <phoneticPr fontId="1"/>
  </si>
  <si>
    <t xml:space="preserve">2.8km 歴代ランク (2000年以降)
</t>
    <phoneticPr fontId="1"/>
  </si>
  <si>
    <t xml:space="preserve">一般歴代記録
</t>
    <rPh sb="0" eb="2">
      <t>イッパン</t>
    </rPh>
    <rPh sb="2" eb="4">
      <t>レキダイ</t>
    </rPh>
    <rPh sb="4" eb="6">
      <t>キロク</t>
    </rPh>
    <phoneticPr fontId="1"/>
  </si>
  <si>
    <t xml:space="preserve">シニア歴代記録
</t>
    <rPh sb="5" eb="7">
      <t>キロク</t>
    </rPh>
    <phoneticPr fontId="1"/>
  </si>
  <si>
    <t xml:space="preserve">女性歴代記録
</t>
    <rPh sb="0" eb="2">
      <t>ジョセイ</t>
    </rPh>
    <rPh sb="4" eb="6">
      <t>キロク</t>
    </rPh>
    <phoneticPr fontId="1"/>
  </si>
  <si>
    <t xml:space="preserve">一般歴代２．８ｋｍランク
</t>
    <rPh sb="0" eb="2">
      <t>イッパン</t>
    </rPh>
    <phoneticPr fontId="1"/>
  </si>
  <si>
    <t>被り有りランク</t>
    <rPh sb="0" eb="1">
      <t>カブ</t>
    </rPh>
    <rPh sb="2" eb="3">
      <t>ア</t>
    </rPh>
    <phoneticPr fontId="1"/>
  </si>
  <si>
    <t>2.8km実測タイム推移（換算は含まず）</t>
    <rPh sb="5" eb="7">
      <t>ジッソク</t>
    </rPh>
    <rPh sb="10" eb="12">
      <t>スイイ</t>
    </rPh>
    <rPh sb="13" eb="15">
      <t>カンザン</t>
    </rPh>
    <rPh sb="16" eb="17">
      <t>フク</t>
    </rPh>
    <phoneticPr fontId="1"/>
  </si>
  <si>
    <t>氏名</t>
    <rPh sb="0" eb="2">
      <t>シメイ</t>
    </rPh>
    <phoneticPr fontId="1"/>
  </si>
  <si>
    <t>本番後
(実測）</t>
    <rPh sb="0" eb="2">
      <t>ホンバン</t>
    </rPh>
    <rPh sb="2" eb="3">
      <t>ゴ</t>
    </rPh>
    <rPh sb="5" eb="7">
      <t>ジッソク</t>
    </rPh>
    <phoneticPr fontId="1"/>
  </si>
  <si>
    <t>順位</t>
    <rPh sb="0" eb="2">
      <t>ジュンイ</t>
    </rPh>
    <phoneticPr fontId="1"/>
  </si>
  <si>
    <t>2.8km</t>
  </si>
  <si>
    <t>年度</t>
    <rPh sb="0" eb="1">
      <t>ネン</t>
    </rPh>
    <rPh sb="1" eb="2">
      <t>ド</t>
    </rPh>
    <phoneticPr fontId="1"/>
  </si>
  <si>
    <t>練習or本番</t>
    <rPh sb="0" eb="2">
      <t>レンシュウ</t>
    </rPh>
    <rPh sb="4" eb="6">
      <t>ホンバン</t>
    </rPh>
    <phoneticPr fontId="1"/>
  </si>
  <si>
    <t>種目</t>
    <rPh sb="0" eb="2">
      <t>シュモク</t>
    </rPh>
    <phoneticPr fontId="1"/>
  </si>
  <si>
    <t>年齢</t>
    <rPh sb="0" eb="2">
      <t>ネンレイ</t>
    </rPh>
    <phoneticPr fontId="1"/>
  </si>
  <si>
    <t>場面</t>
    <rPh sb="0" eb="2">
      <t>バメン</t>
    </rPh>
    <phoneticPr fontId="1"/>
  </si>
  <si>
    <t>ﾀｲﾑ</t>
    <phoneticPr fontId="1"/>
  </si>
  <si>
    <t>安芸優一</t>
    <rPh sb="0" eb="2">
      <t>アキ</t>
    </rPh>
    <rPh sb="2" eb="4">
      <t>ユウイチ</t>
    </rPh>
    <phoneticPr fontId="1"/>
  </si>
  <si>
    <t>安芸優一</t>
    <rPh sb="0" eb="2">
      <t>アキ</t>
    </rPh>
    <rPh sb="2" eb="4">
      <t>ユウイチ</t>
    </rPh>
    <phoneticPr fontId="10"/>
  </si>
  <si>
    <t>本番</t>
    <rPh sb="0" eb="2">
      <t>ホンバン</t>
    </rPh>
    <phoneticPr fontId="1"/>
  </si>
  <si>
    <t>一般</t>
    <rPh sb="0" eb="2">
      <t>イッパン</t>
    </rPh>
    <phoneticPr fontId="1"/>
  </si>
  <si>
    <t>ベスト！</t>
    <phoneticPr fontId="1"/>
  </si>
  <si>
    <t>源馬功大</t>
  </si>
  <si>
    <t>本多孝志</t>
    <rPh sb="0" eb="2">
      <t>ホンダ</t>
    </rPh>
    <rPh sb="2" eb="4">
      <t>タカシ</t>
    </rPh>
    <phoneticPr fontId="9"/>
  </si>
  <si>
    <t>鵜飼武士</t>
    <rPh sb="0" eb="2">
      <t>ウカイ</t>
    </rPh>
    <phoneticPr fontId="9"/>
  </si>
  <si>
    <t>伊藤賢</t>
  </si>
  <si>
    <t>練習</t>
    <rPh sb="0" eb="2">
      <t>レンシュウ</t>
    </rPh>
    <phoneticPr fontId="1"/>
  </si>
  <si>
    <t>シニア</t>
  </si>
  <si>
    <t>石井直美</t>
    <rPh sb="0" eb="2">
      <t>イシイ</t>
    </rPh>
    <phoneticPr fontId="9"/>
  </si>
  <si>
    <t>女性</t>
    <rPh sb="0" eb="2">
      <t>ジョセイ</t>
    </rPh>
    <phoneticPr fontId="1"/>
  </si>
  <si>
    <t>ﾍﾞｽﾄ年</t>
    <rPh sb="4" eb="5">
      <t>ネン</t>
    </rPh>
    <phoneticPr fontId="1"/>
  </si>
  <si>
    <t>ﾍﾞｽﾄ時年齢</t>
    <rPh sb="4" eb="5">
      <t>ジ</t>
    </rPh>
    <rPh sb="5" eb="7">
      <t>ネンレイ</t>
    </rPh>
    <phoneticPr fontId="1"/>
  </si>
  <si>
    <t>山本直道</t>
    <rPh sb="0" eb="2">
      <t>ヤマモト</t>
    </rPh>
    <rPh sb="2" eb="4">
      <t>ナオミチ</t>
    </rPh>
    <phoneticPr fontId="1"/>
  </si>
  <si>
    <t>川田雄一</t>
    <rPh sb="0" eb="2">
      <t>カワダ</t>
    </rPh>
    <rPh sb="2" eb="4">
      <t>ユウイチ</t>
    </rPh>
    <phoneticPr fontId="10"/>
  </si>
  <si>
    <t>小山英一郎</t>
    <rPh sb="0" eb="2">
      <t>コヤマ</t>
    </rPh>
    <rPh sb="2" eb="5">
      <t>エイイチロウ</t>
    </rPh>
    <phoneticPr fontId="17"/>
  </si>
  <si>
    <t>寺本彩乃</t>
    <rPh sb="0" eb="2">
      <t>テラモト</t>
    </rPh>
    <rPh sb="2" eb="4">
      <t>アヤノ</t>
    </rPh>
    <phoneticPr fontId="1"/>
  </si>
  <si>
    <t>女性</t>
    <rPh sb="0" eb="1">
      <t>ジョセイ</t>
    </rPh>
    <phoneticPr fontId="1"/>
  </si>
  <si>
    <t>25?</t>
  </si>
  <si>
    <t>工藤泰丈</t>
    <rPh sb="0" eb="2">
      <t>クドウ</t>
    </rPh>
    <rPh sb="2" eb="3">
      <t>タイ</t>
    </rPh>
    <rPh sb="3" eb="4">
      <t>ジョウ</t>
    </rPh>
    <phoneticPr fontId="10"/>
  </si>
  <si>
    <t>松本正順</t>
    <rPh sb="0" eb="2">
      <t>マツモト</t>
    </rPh>
    <rPh sb="2" eb="3">
      <t>マサ</t>
    </rPh>
    <rPh sb="3" eb="4">
      <t>ジュン</t>
    </rPh>
    <phoneticPr fontId="1"/>
  </si>
  <si>
    <t>田中博文</t>
    <rPh sb="0" eb="2">
      <t>タナカ</t>
    </rPh>
    <rPh sb="2" eb="4">
      <t>ヒロフミ</t>
    </rPh>
    <phoneticPr fontId="9"/>
  </si>
  <si>
    <t>井上史弥</t>
    <rPh sb="0" eb="1">
      <t>イノウエ</t>
    </rPh>
    <rPh sb="2" eb="4">
      <t>フミ</t>
    </rPh>
    <phoneticPr fontId="1"/>
  </si>
  <si>
    <t>安藤貴慶</t>
  </si>
  <si>
    <t>宮嶋雅章</t>
  </si>
  <si>
    <t>中川なおみ</t>
    <rPh sb="0" eb="2">
      <t>ナカガワ</t>
    </rPh>
    <phoneticPr fontId="1"/>
  </si>
  <si>
    <t>パン・チギョウ</t>
  </si>
  <si>
    <t>朝隈晃生</t>
    <rPh sb="0" eb="1">
      <t>アサ</t>
    </rPh>
    <rPh sb="1" eb="2">
      <t>クマ</t>
    </rPh>
    <rPh sb="2" eb="3">
      <t>アキラ</t>
    </rPh>
    <rPh sb="3" eb="4">
      <t>セイ</t>
    </rPh>
    <phoneticPr fontId="9"/>
  </si>
  <si>
    <t>朝隈晃生</t>
  </si>
  <si>
    <t>平澤晃</t>
    <rPh sb="0" eb="2">
      <t>ヒラサワ</t>
    </rPh>
    <phoneticPr fontId="9"/>
  </si>
  <si>
    <t>山岸瞬</t>
    <rPh sb="0" eb="2">
      <t>ヤマギシ</t>
    </rPh>
    <rPh sb="2" eb="3">
      <t>シュン</t>
    </rPh>
    <phoneticPr fontId="1"/>
  </si>
  <si>
    <t>鈴木忠</t>
    <rPh sb="2" eb="3">
      <t>チュウ</t>
    </rPh>
    <phoneticPr fontId="10"/>
  </si>
  <si>
    <t>石川志穂</t>
    <rPh sb="0" eb="2">
      <t>イシカワ</t>
    </rPh>
    <phoneticPr fontId="9"/>
  </si>
  <si>
    <t>根本幸大</t>
    <rPh sb="0" eb="2">
      <t>ネモト</t>
    </rPh>
    <rPh sb="2" eb="3">
      <t>サイワイ</t>
    </rPh>
    <rPh sb="3" eb="4">
      <t>ダイ</t>
    </rPh>
    <phoneticPr fontId="9"/>
  </si>
  <si>
    <t>舛田空</t>
    <rPh sb="0" eb="2">
      <t>マスダ</t>
    </rPh>
    <rPh sb="2" eb="3">
      <t>ソラ</t>
    </rPh>
    <phoneticPr fontId="1"/>
  </si>
  <si>
    <t>野田大樹</t>
    <rPh sb="0" eb="2">
      <t>ノダ</t>
    </rPh>
    <rPh sb="2" eb="4">
      <t>タイキ</t>
    </rPh>
    <phoneticPr fontId="9"/>
  </si>
  <si>
    <t>川原馨</t>
    <rPh sb="0" eb="2">
      <t>カワハラ</t>
    </rPh>
    <phoneticPr fontId="9"/>
  </si>
  <si>
    <t>丹羽渉</t>
  </si>
  <si>
    <t>安藤秀幸</t>
  </si>
  <si>
    <t>大家瑞希</t>
    <rPh sb="0" eb="2">
      <t>オオヤ</t>
    </rPh>
    <rPh sb="2" eb="3">
      <t xml:space="preserve">ミズキ </t>
    </rPh>
    <rPh sb="3" eb="4">
      <t>キボウ</t>
    </rPh>
    <phoneticPr fontId="1"/>
  </si>
  <si>
    <t>富田尚之</t>
    <rPh sb="0" eb="2">
      <t>トミダ</t>
    </rPh>
    <rPh sb="2" eb="4">
      <t>ナオユキ</t>
    </rPh>
    <phoneticPr fontId="17"/>
  </si>
  <si>
    <t>永尾大樹</t>
    <rPh sb="0" eb="2">
      <t>ナガオ</t>
    </rPh>
    <rPh sb="2" eb="4">
      <t>タイキ</t>
    </rPh>
    <phoneticPr fontId="1"/>
  </si>
  <si>
    <t>ベスト！</t>
  </si>
  <si>
    <t>黒肥地健琉</t>
  </si>
  <si>
    <t>高阪梢太</t>
    <rPh sb="0" eb="1">
      <t>コウ</t>
    </rPh>
    <rPh sb="1" eb="2">
      <t>サカ</t>
    </rPh>
    <rPh sb="2" eb="3">
      <t>コズエ</t>
    </rPh>
    <rPh sb="3" eb="4">
      <t>タ</t>
    </rPh>
    <phoneticPr fontId="1"/>
  </si>
  <si>
    <t>加藤武二</t>
    <rPh sb="0" eb="2">
      <t>カトウ</t>
    </rPh>
    <rPh sb="2" eb="3">
      <t>タケシ</t>
    </rPh>
    <rPh sb="3" eb="4">
      <t>ニ</t>
    </rPh>
    <phoneticPr fontId="1"/>
  </si>
  <si>
    <t>吉野智</t>
  </si>
  <si>
    <t>長谷川歩佳</t>
    <rPh sb="0" eb="1">
      <t>ハセガワ</t>
    </rPh>
    <rPh sb="3" eb="4">
      <t xml:space="preserve">アユカ </t>
    </rPh>
    <rPh sb="4" eb="5">
      <t xml:space="preserve">カ </t>
    </rPh>
    <phoneticPr fontId="1"/>
  </si>
  <si>
    <t>田中一輝</t>
  </si>
  <si>
    <t>高本政博</t>
    <rPh sb="0" eb="2">
      <t>タカモト</t>
    </rPh>
    <rPh sb="2" eb="3">
      <t>セイ</t>
    </rPh>
    <rPh sb="3" eb="4">
      <t>ヒロシ</t>
    </rPh>
    <phoneticPr fontId="1"/>
  </si>
  <si>
    <t>↑1区6.1km19'11は8分32秒相当</t>
    <rPh sb="2" eb="3">
      <t xml:space="preserve">ク </t>
    </rPh>
    <rPh sb="15" eb="16">
      <t xml:space="preserve">フン </t>
    </rPh>
    <rPh sb="18" eb="19">
      <t>ビョウ</t>
    </rPh>
    <rPh sb="19" eb="21">
      <t>ソウト</t>
    </rPh>
    <phoneticPr fontId="1"/>
  </si>
  <si>
    <t>塚田豊</t>
    <rPh sb="0" eb="2">
      <t>ツカダ</t>
    </rPh>
    <rPh sb="2" eb="3">
      <t>ユタカ</t>
    </rPh>
    <phoneticPr fontId="10"/>
  </si>
  <si>
    <t>中村優希</t>
  </si>
  <si>
    <t>山口利男</t>
    <rPh sb="0" eb="2">
      <t>ヤマグチ</t>
    </rPh>
    <rPh sb="2" eb="4">
      <t>トシオ</t>
    </rPh>
    <phoneticPr fontId="10"/>
  </si>
  <si>
    <t>岡田弥生</t>
    <rPh sb="0" eb="2">
      <t>オカダ</t>
    </rPh>
    <rPh sb="2" eb="4">
      <t>ヤヨイ</t>
    </rPh>
    <phoneticPr fontId="1"/>
  </si>
  <si>
    <t>中山拓弥</t>
    <rPh sb="0" eb="2">
      <t>ナカヤマ</t>
    </rPh>
    <rPh sb="2" eb="4">
      <t>タクヤ</t>
    </rPh>
    <phoneticPr fontId="1"/>
  </si>
  <si>
    <t>前田拓也</t>
    <rPh sb="0" eb="2">
      <t>マエダ</t>
    </rPh>
    <rPh sb="2" eb="4">
      <t>タクヤ</t>
    </rPh>
    <phoneticPr fontId="1"/>
  </si>
  <si>
    <t>森竜也</t>
    <rPh sb="0" eb="1">
      <t>モリ</t>
    </rPh>
    <rPh sb="1" eb="2">
      <t>リュウ</t>
    </rPh>
    <rPh sb="2" eb="3">
      <t>ヤ</t>
    </rPh>
    <phoneticPr fontId="9"/>
  </si>
  <si>
    <t>濱本亮</t>
  </si>
  <si>
    <t>野呂卓也</t>
  </si>
  <si>
    <t>諸角泰裕</t>
    <rPh sb="0" eb="2">
      <t>モロズミ</t>
    </rPh>
    <rPh sb="2" eb="4">
      <t>ヤスヒロ</t>
    </rPh>
    <phoneticPr fontId="1"/>
  </si>
  <si>
    <t>荒川恵子</t>
    <rPh sb="0" eb="2">
      <t>アラカワ</t>
    </rPh>
    <rPh sb="2" eb="4">
      <t>ケイコ</t>
    </rPh>
    <phoneticPr fontId="1"/>
  </si>
  <si>
    <t>浜口赳治</t>
    <rPh sb="0" eb="2">
      <t>ハマグチ</t>
    </rPh>
    <rPh sb="2" eb="3">
      <t>タケシ</t>
    </rPh>
    <rPh sb="3" eb="4">
      <t>オサ</t>
    </rPh>
    <phoneticPr fontId="1"/>
  </si>
  <si>
    <t>杉岡俊斗</t>
    <rPh sb="0" eb="2">
      <t>スギオカ</t>
    </rPh>
    <phoneticPr fontId="1"/>
  </si>
  <si>
    <t>松本正順</t>
    <rPh sb="0" eb="2">
      <t>マツモト</t>
    </rPh>
    <rPh sb="2" eb="3">
      <t>セイ</t>
    </rPh>
    <rPh sb="3" eb="4">
      <t>ジュン</t>
    </rPh>
    <phoneticPr fontId="1"/>
  </si>
  <si>
    <t>竹内秀典</t>
  </si>
  <si>
    <t>山下正博</t>
  </si>
  <si>
    <t>北村憲康</t>
    <rPh sb="0" eb="2">
      <t>キタムラ</t>
    </rPh>
    <rPh sb="2" eb="3">
      <t>ノリ</t>
    </rPh>
    <rPh sb="3" eb="4">
      <t>ヤス</t>
    </rPh>
    <phoneticPr fontId="17"/>
  </si>
  <si>
    <t>43?</t>
  </si>
  <si>
    <t>佐藤友理</t>
  </si>
  <si>
    <t>奥野健司</t>
    <rPh sb="0" eb="2">
      <t>オクノ</t>
    </rPh>
    <rPh sb="2" eb="4">
      <t>ケンジ</t>
    </rPh>
    <phoneticPr fontId="1"/>
  </si>
  <si>
    <t>吉永悠記</t>
  </si>
  <si>
    <t>川崎正雅</t>
  </si>
  <si>
    <t>本番</t>
    <rPh sb="0" eb="1">
      <t>ホンバn</t>
    </rPh>
    <phoneticPr fontId="1"/>
  </si>
  <si>
    <t>高山菜摘</t>
    <rPh sb="0" eb="2">
      <t>タカヤマ</t>
    </rPh>
    <rPh sb="2" eb="4">
      <t>ナツミ</t>
    </rPh>
    <phoneticPr fontId="1"/>
  </si>
  <si>
    <t>永田翔吾</t>
    <rPh sb="0" eb="2">
      <t>ナガタ</t>
    </rPh>
    <rPh sb="2" eb="3">
      <t>ショウ</t>
    </rPh>
    <rPh sb="3" eb="4">
      <t>ゴ</t>
    </rPh>
    <phoneticPr fontId="1"/>
  </si>
  <si>
    <t>吉本遼</t>
  </si>
  <si>
    <t>岩本雅弘</t>
  </si>
  <si>
    <t>武田朋樹</t>
    <rPh sb="0" eb="1">
      <t>タケダ</t>
    </rPh>
    <rPh sb="2" eb="4">
      <t>トモキ</t>
    </rPh>
    <phoneticPr fontId="1"/>
  </si>
  <si>
    <t>田中栄治</t>
    <rPh sb="0" eb="2">
      <t>タナカ</t>
    </rPh>
    <rPh sb="2" eb="4">
      <t>エイジ</t>
    </rPh>
    <phoneticPr fontId="1"/>
  </si>
  <si>
    <t>中川孝二</t>
    <rPh sb="0" eb="2">
      <t>ナカガワ</t>
    </rPh>
    <rPh sb="2" eb="4">
      <t>コウジ</t>
    </rPh>
    <phoneticPr fontId="10"/>
  </si>
  <si>
    <t>原由美子</t>
  </si>
  <si>
    <t>山口優樹</t>
    <rPh sb="0" eb="2">
      <t>ヤマグチ</t>
    </rPh>
    <rPh sb="2" eb="4">
      <t>マサキ</t>
    </rPh>
    <phoneticPr fontId="1"/>
  </si>
  <si>
    <t>片山みちお</t>
  </si>
  <si>
    <t>鈴木克史</t>
    <rPh sb="2" eb="3">
      <t>カツ</t>
    </rPh>
    <rPh sb="3" eb="4">
      <t>フミ</t>
    </rPh>
    <phoneticPr fontId="10"/>
  </si>
  <si>
    <t>大箸勇太</t>
    <rPh sb="0" eb="2">
      <t>オオハシ</t>
    </rPh>
    <rPh sb="2" eb="4">
      <t>ユウタ</t>
    </rPh>
    <phoneticPr fontId="1"/>
  </si>
  <si>
    <t>藤竹勉</t>
    <rPh sb="0" eb="1">
      <t>フジ</t>
    </rPh>
    <rPh sb="1" eb="2">
      <t>タケ</t>
    </rPh>
    <rPh sb="2" eb="3">
      <t>ツトム</t>
    </rPh>
    <phoneticPr fontId="17"/>
  </si>
  <si>
    <t>影近愛子</t>
    <rPh sb="0" eb="2">
      <t>カゲチカ</t>
    </rPh>
    <rPh sb="2" eb="4">
      <t>アイコ</t>
    </rPh>
    <phoneticPr fontId="9"/>
  </si>
  <si>
    <t>去石遥音</t>
    <rPh sb="0" eb="1">
      <t>サ</t>
    </rPh>
    <rPh sb="1" eb="2">
      <t>イシ</t>
    </rPh>
    <rPh sb="2" eb="3">
      <t>ハルカ</t>
    </rPh>
    <rPh sb="3" eb="4">
      <t>オト</t>
    </rPh>
    <phoneticPr fontId="1"/>
  </si>
  <si>
    <t>矢崎孝明</t>
    <rPh sb="0" eb="2">
      <t>ヤザキ</t>
    </rPh>
    <rPh sb="2" eb="4">
      <t>タカアキ</t>
    </rPh>
    <phoneticPr fontId="9"/>
  </si>
  <si>
    <t>水野陽介</t>
  </si>
  <si>
    <t>大森康由</t>
    <rPh sb="0" eb="2">
      <t>オオモリ</t>
    </rPh>
    <rPh sb="2" eb="3">
      <t>ヤス</t>
    </rPh>
    <rPh sb="3" eb="4">
      <t>ユ</t>
    </rPh>
    <phoneticPr fontId="10"/>
  </si>
  <si>
    <t>加藤早紀</t>
    <rPh sb="0" eb="2">
      <t>カトウ</t>
    </rPh>
    <phoneticPr fontId="9"/>
  </si>
  <si>
    <t>尾野貴広</t>
    <rPh sb="0" eb="2">
      <t>オノ</t>
    </rPh>
    <rPh sb="2" eb="4">
      <t>タカヒロ</t>
    </rPh>
    <phoneticPr fontId="1"/>
  </si>
  <si>
    <t>根本祐希</t>
    <rPh sb="0" eb="2">
      <t>ネモト</t>
    </rPh>
    <rPh sb="2" eb="4">
      <t>ユキ</t>
    </rPh>
    <phoneticPr fontId="1"/>
  </si>
  <si>
    <t>竹平忠司</t>
  </si>
  <si>
    <t>深谷賢汰</t>
    <rPh sb="0" eb="2">
      <t>フカヤ</t>
    </rPh>
    <rPh sb="2" eb="3">
      <t>ケン</t>
    </rPh>
    <rPh sb="3" eb="4">
      <t>タ</t>
    </rPh>
    <phoneticPr fontId="10"/>
  </si>
  <si>
    <t>三好俊一郎</t>
  </si>
  <si>
    <t>本多孝志</t>
    <rPh sb="0" eb="2">
      <t>ホンダ</t>
    </rPh>
    <rPh sb="2" eb="4">
      <t>t</t>
    </rPh>
    <phoneticPr fontId="1"/>
  </si>
  <si>
    <t>菊地香織</t>
    <rPh sb="0" eb="2">
      <t>キクチ</t>
    </rPh>
    <rPh sb="2" eb="4">
      <t>カオリ</t>
    </rPh>
    <phoneticPr fontId="9"/>
  </si>
  <si>
    <t>小田木治朗</t>
    <rPh sb="0" eb="3">
      <t>オダギ</t>
    </rPh>
    <rPh sb="3" eb="5">
      <t>ジロウ</t>
    </rPh>
    <phoneticPr fontId="1"/>
  </si>
  <si>
    <t>高本政博</t>
    <rPh sb="0" eb="2">
      <t>タカモト</t>
    </rPh>
    <rPh sb="2" eb="4">
      <t>マサヒロ</t>
    </rPh>
    <phoneticPr fontId="9"/>
  </si>
  <si>
    <t>柿本浩希</t>
  </si>
  <si>
    <t>高城和広</t>
  </si>
  <si>
    <t>谷口将司</t>
    <rPh sb="0" eb="2">
      <t>タニグチ</t>
    </rPh>
    <phoneticPr fontId="17"/>
  </si>
  <si>
    <t>中島心春</t>
  </si>
  <si>
    <t>加藤修司</t>
    <rPh sb="0" eb="2">
      <t>カトウ</t>
    </rPh>
    <rPh sb="2" eb="4">
      <t>シュウジ</t>
    </rPh>
    <phoneticPr fontId="1"/>
  </si>
  <si>
    <t>石川大介</t>
    <rPh sb="0" eb="2">
      <t>イシカワ</t>
    </rPh>
    <rPh sb="2" eb="4">
      <t>ダイスケ</t>
    </rPh>
    <phoneticPr fontId="9"/>
  </si>
  <si>
    <t>上野健太郎</t>
  </si>
  <si>
    <t>梅江哉輝</t>
  </si>
  <si>
    <t>竹内聖子</t>
  </si>
  <si>
    <t>今村亮介</t>
    <rPh sb="0" eb="2">
      <t>イマムラ</t>
    </rPh>
    <rPh sb="2" eb="4">
      <t>リョウスケ</t>
    </rPh>
    <phoneticPr fontId="1"/>
  </si>
  <si>
    <t>中川孝二</t>
    <rPh sb="0" eb="2">
      <t>ナカガワ</t>
    </rPh>
    <rPh sb="2" eb="4">
      <t>コウジ</t>
    </rPh>
    <phoneticPr fontId="1"/>
  </si>
  <si>
    <t>谷上将平</t>
  </si>
  <si>
    <t>去石遥音</t>
    <rPh sb="0" eb="2">
      <t>サルイシ</t>
    </rPh>
    <rPh sb="2" eb="3">
      <t>ハル</t>
    </rPh>
    <rPh sb="3" eb="4">
      <t>オト</t>
    </rPh>
    <phoneticPr fontId="1"/>
  </si>
  <si>
    <t>浦崎祐輔</t>
  </si>
  <si>
    <t>三浦守道</t>
    <rPh sb="0" eb="2">
      <t>ミウラ</t>
    </rPh>
    <phoneticPr fontId="17"/>
  </si>
  <si>
    <t>安藤恵子</t>
  </si>
  <si>
    <t>不明</t>
    <rPh sb="0" eb="2">
      <t>フメイ</t>
    </rPh>
    <phoneticPr fontId="1"/>
  </si>
  <si>
    <t>水野陽介</t>
    <rPh sb="0" eb="2">
      <t>ミズノ</t>
    </rPh>
    <rPh sb="2" eb="4">
      <t>ヨウスケ</t>
    </rPh>
    <phoneticPr fontId="1"/>
  </si>
  <si>
    <t>加藤圭祐</t>
    <rPh sb="0" eb="2">
      <t>カトウ</t>
    </rPh>
    <rPh sb="2" eb="4">
      <t>ケイスケ</t>
    </rPh>
    <phoneticPr fontId="1"/>
  </si>
  <si>
    <t>山田清高</t>
    <rPh sb="0" eb="2">
      <t>ヤマダ</t>
    </rPh>
    <rPh sb="2" eb="3">
      <t>キヨシ</t>
    </rPh>
    <rPh sb="3" eb="4">
      <t>タカ</t>
    </rPh>
    <phoneticPr fontId="10"/>
  </si>
  <si>
    <t>杉山和嵯</t>
  </si>
  <si>
    <t>藤本光則</t>
    <rPh sb="0" eb="2">
      <t>フジモト</t>
    </rPh>
    <phoneticPr fontId="17"/>
  </si>
  <si>
    <t>山本紗代</t>
    <rPh sb="0" eb="2">
      <t>ヤマモト</t>
    </rPh>
    <rPh sb="2" eb="4">
      <t>サヨ</t>
    </rPh>
    <phoneticPr fontId="9"/>
  </si>
  <si>
    <t>田辺智典</t>
  </si>
  <si>
    <t>山田航真</t>
    <rPh sb="0" eb="2">
      <t>ヤマダ</t>
    </rPh>
    <rPh sb="2" eb="3">
      <t>ワタル</t>
    </rPh>
    <rPh sb="3" eb="4">
      <t>マコト</t>
    </rPh>
    <phoneticPr fontId="9"/>
  </si>
  <si>
    <t>北野大峰</t>
  </si>
  <si>
    <t>谷山義寛</t>
    <rPh sb="0" eb="2">
      <t>タニヤマ</t>
    </rPh>
    <rPh sb="2" eb="4">
      <t>ヨシヒロ</t>
    </rPh>
    <phoneticPr fontId="9"/>
  </si>
  <si>
    <t>伊豫田まい</t>
  </si>
  <si>
    <t>細川知輝</t>
    <rPh sb="0" eb="2">
      <t>ホソカワ</t>
    </rPh>
    <rPh sb="2" eb="4">
      <t>トモキ</t>
    </rPh>
    <phoneticPr fontId="1"/>
  </si>
  <si>
    <t>岩崎祥充</t>
  </si>
  <si>
    <t>吉富大明</t>
  </si>
  <si>
    <t>坂倉秀明</t>
  </si>
  <si>
    <t>中林美華</t>
    <rPh sb="0" eb="2">
      <t>ナカバヤシ</t>
    </rPh>
    <rPh sb="2" eb="4">
      <t>ミカ</t>
    </rPh>
    <phoneticPr fontId="1"/>
  </si>
  <si>
    <t>三輪遥香</t>
    <rPh sb="0" eb="2">
      <t>ミワ</t>
    </rPh>
    <rPh sb="2" eb="3">
      <t>ハル</t>
    </rPh>
    <rPh sb="3" eb="4">
      <t>カ</t>
    </rPh>
    <phoneticPr fontId="1"/>
  </si>
  <si>
    <t>村田宗央</t>
    <rPh sb="0" eb="2">
      <t>ムラタ</t>
    </rPh>
    <rPh sb="2" eb="3">
      <t>ムネ</t>
    </rPh>
    <rPh sb="3" eb="4">
      <t>オウ</t>
    </rPh>
    <phoneticPr fontId="10"/>
  </si>
  <si>
    <t>小田木治朗</t>
    <rPh sb="0" eb="3">
      <t>オダギ</t>
    </rPh>
    <rPh sb="3" eb="4">
      <t>オサ</t>
    </rPh>
    <rPh sb="4" eb="5">
      <t>ロウ</t>
    </rPh>
    <phoneticPr fontId="1"/>
  </si>
  <si>
    <t>西田剛元</t>
  </si>
  <si>
    <t>平宗一郎</t>
    <rPh sb="0" eb="1">
      <t>タイラ</t>
    </rPh>
    <rPh sb="1" eb="4">
      <t>ソウイチロウ</t>
    </rPh>
    <phoneticPr fontId="17"/>
  </si>
  <si>
    <t>?</t>
  </si>
  <si>
    <t>長谷川麻美</t>
    <rPh sb="0" eb="3">
      <t>ハセガワ</t>
    </rPh>
    <rPh sb="3" eb="5">
      <t>アサミ</t>
    </rPh>
    <phoneticPr fontId="9"/>
  </si>
  <si>
    <t>竹内瑞貴</t>
    <rPh sb="0" eb="2">
      <t>タケウチ</t>
    </rPh>
    <rPh sb="2" eb="4">
      <t>ミズキ</t>
    </rPh>
    <phoneticPr fontId="1"/>
  </si>
  <si>
    <t>鈴木克二</t>
    <rPh sb="0" eb="2">
      <t>スズキ</t>
    </rPh>
    <rPh sb="2" eb="4">
      <t>カツジ</t>
    </rPh>
    <phoneticPr fontId="9"/>
  </si>
  <si>
    <t>横野喬</t>
    <rPh sb="0" eb="2">
      <t>ヨコノ</t>
    </rPh>
    <rPh sb="2" eb="3">
      <t>キョウ</t>
    </rPh>
    <phoneticPr fontId="1"/>
  </si>
  <si>
    <t>山田眞也</t>
  </si>
  <si>
    <t>喜多村安彦</t>
    <rPh sb="0" eb="3">
      <t>キタムラ</t>
    </rPh>
    <rPh sb="3" eb="4">
      <t>ヤス</t>
    </rPh>
    <rPh sb="4" eb="5">
      <t>ヒコ</t>
    </rPh>
    <phoneticPr fontId="1"/>
  </si>
  <si>
    <t>荻原令子</t>
  </si>
  <si>
    <t>野田凌太郎</t>
    <rPh sb="0" eb="2">
      <t>ノダ</t>
    </rPh>
    <rPh sb="2" eb="3">
      <t>リョウ</t>
    </rPh>
    <rPh sb="3" eb="5">
      <t>タロウ</t>
    </rPh>
    <phoneticPr fontId="1"/>
  </si>
  <si>
    <t>甲斐陽介</t>
    <rPh sb="0" eb="2">
      <t>カイ</t>
    </rPh>
    <phoneticPr fontId="9"/>
  </si>
  <si>
    <t>深尾歩</t>
  </si>
  <si>
    <t>竹平忠司</t>
    <rPh sb="0" eb="1">
      <t>タケヒラ</t>
    </rPh>
    <rPh sb="2" eb="4">
      <t>チュウ</t>
    </rPh>
    <phoneticPr fontId="1"/>
  </si>
  <si>
    <t>立木美帆</t>
  </si>
  <si>
    <t>鄭偉偉</t>
    <rPh sb="0" eb="1">
      <t>テイ</t>
    </rPh>
    <rPh sb="1" eb="2">
      <t>イサム</t>
    </rPh>
    <rPh sb="2" eb="3">
      <t>イ</t>
    </rPh>
    <phoneticPr fontId="1"/>
  </si>
  <si>
    <t>齋藤貴広</t>
    <rPh sb="0" eb="2">
      <t>サイトウ</t>
    </rPh>
    <rPh sb="2" eb="4">
      <t>タカヒロ</t>
    </rPh>
    <phoneticPr fontId="1"/>
  </si>
  <si>
    <t>中岡真一</t>
  </si>
  <si>
    <t>橋本宗士</t>
    <rPh sb="0" eb="2">
      <t>ハシモト</t>
    </rPh>
    <phoneticPr fontId="9"/>
  </si>
  <si>
    <t>石橋寿基</t>
  </si>
  <si>
    <t>清水益雄</t>
  </si>
  <si>
    <t>石川真弓</t>
  </si>
  <si>
    <t>根本祐希</t>
    <rPh sb="0" eb="2">
      <t>ネモト</t>
    </rPh>
    <rPh sb="2" eb="3">
      <t>ユウ</t>
    </rPh>
    <rPh sb="3" eb="4">
      <t>ノゾミ</t>
    </rPh>
    <phoneticPr fontId="1"/>
  </si>
  <si>
    <t>乙部聖彦</t>
    <rPh sb="0" eb="2">
      <t>オトベ</t>
    </rPh>
    <rPh sb="2" eb="3">
      <t>セイ</t>
    </rPh>
    <rPh sb="3" eb="4">
      <t>ヒコ</t>
    </rPh>
    <phoneticPr fontId="9"/>
  </si>
  <si>
    <t>福井伸弥</t>
    <rPh sb="0" eb="2">
      <t>フクイ</t>
    </rPh>
    <rPh sb="2" eb="3">
      <t>シンヤ</t>
    </rPh>
    <rPh sb="3" eb="4">
      <t>ヤヨイ</t>
    </rPh>
    <phoneticPr fontId="10"/>
  </si>
  <si>
    <t>柴紳司</t>
    <rPh sb="0" eb="1">
      <t>シバ</t>
    </rPh>
    <rPh sb="1" eb="2">
      <t xml:space="preserve">シンジ </t>
    </rPh>
    <rPh sb="2" eb="3">
      <t>💀</t>
    </rPh>
    <phoneticPr fontId="1"/>
  </si>
  <si>
    <t>48?</t>
  </si>
  <si>
    <t>渡瀬幸音</t>
  </si>
  <si>
    <t>結城駿介</t>
    <rPh sb="0" eb="2">
      <t>ユウキ</t>
    </rPh>
    <rPh sb="2" eb="4">
      <t>シュンスケ</t>
    </rPh>
    <phoneticPr fontId="9"/>
  </si>
  <si>
    <t>浦瀬翔太</t>
    <rPh sb="0" eb="1">
      <t>ウラ</t>
    </rPh>
    <rPh sb="1" eb="2">
      <t>セ</t>
    </rPh>
    <rPh sb="2" eb="4">
      <t>ショウタ</t>
    </rPh>
    <phoneticPr fontId="1"/>
  </si>
  <si>
    <t>柴紳司</t>
  </si>
  <si>
    <t>61?</t>
    <phoneticPr fontId="1"/>
  </si>
  <si>
    <t>久世佑子</t>
    <rPh sb="0" eb="2">
      <t>クゼ</t>
    </rPh>
    <rPh sb="2" eb="4">
      <t>ユウコ</t>
    </rPh>
    <phoneticPr fontId="9"/>
  </si>
  <si>
    <t>浜口赳治</t>
    <rPh sb="0" eb="2">
      <t>ハマグチ</t>
    </rPh>
    <phoneticPr fontId="10"/>
  </si>
  <si>
    <t>出口慎二</t>
    <rPh sb="0" eb="2">
      <t>デグチ</t>
    </rPh>
    <rPh sb="2" eb="4">
      <t>シンジ</t>
    </rPh>
    <phoneticPr fontId="9"/>
  </si>
  <si>
    <t>村越典哉</t>
  </si>
  <si>
    <t>佐藤樹</t>
    <rPh sb="0" eb="2">
      <t>サトウ</t>
    </rPh>
    <rPh sb="2" eb="3">
      <t>イツキ</t>
    </rPh>
    <phoneticPr fontId="1"/>
  </si>
  <si>
    <t>齋藤貴広</t>
    <rPh sb="0" eb="2">
      <t>サイトウ</t>
    </rPh>
    <rPh sb="2" eb="4">
      <t>タカヒロ</t>
    </rPh>
    <phoneticPr fontId="9"/>
  </si>
  <si>
    <t>浅原欣也</t>
    <rPh sb="0" eb="2">
      <t>アサハラ</t>
    </rPh>
    <rPh sb="2" eb="4">
      <t>キンヤ</t>
    </rPh>
    <phoneticPr fontId="1"/>
  </si>
  <si>
    <t>奈良間邦成</t>
    <rPh sb="0" eb="2">
      <t>ナラ</t>
    </rPh>
    <rPh sb="2" eb="3">
      <t>マ</t>
    </rPh>
    <phoneticPr fontId="0"/>
  </si>
  <si>
    <t>鈴木敏立</t>
    <rPh sb="0" eb="2">
      <t>スズキ</t>
    </rPh>
    <rPh sb="2" eb="3">
      <t>トシ</t>
    </rPh>
    <rPh sb="3" eb="4">
      <t>リツ</t>
    </rPh>
    <phoneticPr fontId="9"/>
  </si>
  <si>
    <t>ソウ・ワンティン</t>
  </si>
  <si>
    <t>坂本泰三</t>
    <rPh sb="0" eb="2">
      <t>サカモト</t>
    </rPh>
    <rPh sb="2" eb="4">
      <t>タイゾウ</t>
    </rPh>
    <phoneticPr fontId="18"/>
  </si>
  <si>
    <t>若槻彰</t>
  </si>
  <si>
    <t>福本英太</t>
  </si>
  <si>
    <t>西川参朗</t>
    <rPh sb="0" eb="2">
      <t>ニシカワ</t>
    </rPh>
    <rPh sb="2" eb="3">
      <t>サン</t>
    </rPh>
    <rPh sb="3" eb="4">
      <t>ロウ</t>
    </rPh>
    <phoneticPr fontId="9"/>
  </si>
  <si>
    <t>川村さやか</t>
    <rPh sb="0" eb="2">
      <t>カワムラ</t>
    </rPh>
    <phoneticPr fontId="9"/>
  </si>
  <si>
    <t>森本聖</t>
    <rPh sb="0" eb="2">
      <t>モリモト</t>
    </rPh>
    <rPh sb="2" eb="3">
      <t>セイ</t>
    </rPh>
    <phoneticPr fontId="1"/>
  </si>
  <si>
    <t>祖父江照章</t>
    <rPh sb="0" eb="3">
      <t>ソブエ</t>
    </rPh>
    <phoneticPr fontId="9"/>
  </si>
  <si>
    <t>栗栖太一郎</t>
  </si>
  <si>
    <t>岡田弥生</t>
  </si>
  <si>
    <t>鈴木希望</t>
    <rPh sb="0" eb="2">
      <t>スズキ</t>
    </rPh>
    <rPh sb="2" eb="4">
      <t>キボウ</t>
    </rPh>
    <phoneticPr fontId="1"/>
  </si>
  <si>
    <t>太田智也</t>
    <rPh sb="0" eb="2">
      <t>オオタ</t>
    </rPh>
    <rPh sb="2" eb="4">
      <t xml:space="preserve">トモヤ </t>
    </rPh>
    <phoneticPr fontId="9"/>
  </si>
  <si>
    <t>土井晴樹</t>
  </si>
  <si>
    <t>張強</t>
    <rPh sb="0" eb="1">
      <t>チョウ</t>
    </rPh>
    <rPh sb="1" eb="2">
      <t>ツヨイ</t>
    </rPh>
    <phoneticPr fontId="1"/>
  </si>
  <si>
    <t>不明</t>
    <rPh sb="0" eb="1">
      <t>フメイ</t>
    </rPh>
    <phoneticPr fontId="1"/>
  </si>
  <si>
    <t>笹山友香</t>
  </si>
  <si>
    <t>練習(ｼｮｰﾄｶｯﾄ疑惑)</t>
    <rPh sb="0" eb="2">
      <t>レンシュウ</t>
    </rPh>
    <rPh sb="10" eb="12">
      <t>ギワク</t>
    </rPh>
    <phoneticPr fontId="1"/>
  </si>
  <si>
    <t>吉本遼</t>
    <rPh sb="0" eb="2">
      <t>ヨシモト</t>
    </rPh>
    <rPh sb="2" eb="3">
      <t>リョウ</t>
    </rPh>
    <phoneticPr fontId="1"/>
  </si>
  <si>
    <t>池元智哉</t>
    <rPh sb="0" eb="2">
      <t>イケモト</t>
    </rPh>
    <rPh sb="2" eb="4">
      <t>トモヤ</t>
    </rPh>
    <phoneticPr fontId="1"/>
  </si>
  <si>
    <t>酒井乙希</t>
  </si>
  <si>
    <t>寺田周平</t>
    <rPh sb="0" eb="2">
      <t>テラダ</t>
    </rPh>
    <rPh sb="2" eb="4">
      <t>シュウヘイ</t>
    </rPh>
    <phoneticPr fontId="1"/>
  </si>
  <si>
    <t>和田果歩</t>
    <rPh sb="2" eb="4">
      <t>カホ</t>
    </rPh>
    <phoneticPr fontId="1"/>
  </si>
  <si>
    <t>竹平忠司</t>
    <rPh sb="0" eb="2">
      <t>タケヒラ</t>
    </rPh>
    <rPh sb="2" eb="4">
      <t>タダシ</t>
    </rPh>
    <phoneticPr fontId="1"/>
  </si>
  <si>
    <t>三橋太河</t>
    <rPh sb="0" eb="2">
      <t>ミツハシ</t>
    </rPh>
    <rPh sb="2" eb="4">
      <t>タイガ</t>
    </rPh>
    <phoneticPr fontId="9"/>
  </si>
  <si>
    <t>片平謙</t>
  </si>
  <si>
    <t>高橋昌照</t>
    <rPh sb="3" eb="4">
      <t>テ</t>
    </rPh>
    <phoneticPr fontId="9"/>
  </si>
  <si>
    <t>三輪遥香</t>
    <rPh sb="0" eb="2">
      <t>ミワ</t>
    </rPh>
    <rPh sb="2" eb="4">
      <t>ハルカ</t>
    </rPh>
    <phoneticPr fontId="1"/>
  </si>
  <si>
    <t>三丸将司</t>
    <rPh sb="0" eb="2">
      <t>ミツマル</t>
    </rPh>
    <rPh sb="2" eb="3">
      <t>ショウ</t>
    </rPh>
    <rPh sb="3" eb="4">
      <t>シ</t>
    </rPh>
    <phoneticPr fontId="1"/>
  </si>
  <si>
    <t>影近愛子</t>
    <rPh sb="0" eb="2">
      <t>カゲチカ</t>
    </rPh>
    <rPh sb="2" eb="4">
      <t>アイコ</t>
    </rPh>
    <phoneticPr fontId="1"/>
  </si>
  <si>
    <t>森角寿之</t>
    <rPh sb="0" eb="1">
      <t>モリ</t>
    </rPh>
    <rPh sb="1" eb="2">
      <t>カク</t>
    </rPh>
    <rPh sb="2" eb="4">
      <t>トシユキ</t>
    </rPh>
    <phoneticPr fontId="9"/>
  </si>
  <si>
    <t>杉岡俊斗</t>
  </si>
  <si>
    <t>大森英範</t>
    <rPh sb="0" eb="2">
      <t>オオモリ</t>
    </rPh>
    <rPh sb="2" eb="4">
      <t>ヒデノリ</t>
    </rPh>
    <phoneticPr fontId="9"/>
  </si>
  <si>
    <t>長江幸司</t>
    <rPh sb="0" eb="1">
      <t>ナガエ</t>
    </rPh>
    <rPh sb="2" eb="3">
      <t>シアワセ</t>
    </rPh>
    <rPh sb="3" eb="4">
      <t xml:space="preserve">シ </t>
    </rPh>
    <phoneticPr fontId="1"/>
  </si>
  <si>
    <t>本番</t>
    <rPh sb="0" eb="2">
      <t>ホンバn</t>
    </rPh>
    <phoneticPr fontId="1"/>
  </si>
  <si>
    <t>鮎京香江</t>
    <rPh sb="0" eb="2">
      <t>アユキョウ</t>
    </rPh>
    <rPh sb="3" eb="4">
      <t>エ</t>
    </rPh>
    <phoneticPr fontId="1"/>
  </si>
  <si>
    <t>野田凌太郎</t>
    <rPh sb="0" eb="2">
      <t>ノダ</t>
    </rPh>
    <rPh sb="2" eb="3">
      <t>リョウ</t>
    </rPh>
    <rPh sb="3" eb="5">
      <t>タロウ</t>
    </rPh>
    <phoneticPr fontId="10"/>
  </si>
  <si>
    <t>金子一平</t>
    <rPh sb="0" eb="1">
      <t>カネコ</t>
    </rPh>
    <rPh sb="2" eb="4">
      <t>イッペイ</t>
    </rPh>
    <phoneticPr fontId="1"/>
  </si>
  <si>
    <t>荒川聡</t>
    <rPh sb="0" eb="2">
      <t>アラカワ</t>
    </rPh>
    <phoneticPr fontId="9"/>
  </si>
  <si>
    <t>吉村安樹</t>
  </si>
  <si>
    <t>41?</t>
  </si>
  <si>
    <t>杉本(女性）</t>
    <rPh sb="0" eb="2">
      <t>スギモト</t>
    </rPh>
    <rPh sb="3" eb="5">
      <t>ジョセイ</t>
    </rPh>
    <phoneticPr fontId="1"/>
  </si>
  <si>
    <t>伊藤稜馬</t>
  </si>
  <si>
    <t>長江幸司</t>
  </si>
  <si>
    <t>東欣一郎</t>
    <rPh sb="0" eb="1">
      <t>ヒガシ</t>
    </rPh>
    <phoneticPr fontId="9"/>
  </si>
  <si>
    <t>計谷剛</t>
    <rPh sb="0" eb="1">
      <t>ハカ</t>
    </rPh>
    <rPh sb="1" eb="2">
      <t>ヤ</t>
    </rPh>
    <rPh sb="2" eb="3">
      <t>ゴウ</t>
    </rPh>
    <phoneticPr fontId="9"/>
  </si>
  <si>
    <t>宇野薫</t>
  </si>
  <si>
    <t>杉本愛奈</t>
    <rPh sb="0" eb="2">
      <t>スギモト</t>
    </rPh>
    <rPh sb="2" eb="4">
      <t>アイナ</t>
    </rPh>
    <phoneticPr fontId="1"/>
  </si>
  <si>
    <t>松村和也</t>
    <rPh sb="0" eb="2">
      <t>マツムラ</t>
    </rPh>
    <phoneticPr fontId="9"/>
  </si>
  <si>
    <t>松岡伸郎</t>
    <rPh sb="0" eb="2">
      <t>マツオカ</t>
    </rPh>
    <phoneticPr fontId="9"/>
  </si>
  <si>
    <t>高橋佑弥</t>
  </si>
  <si>
    <t>42?</t>
  </si>
  <si>
    <t>北橋(女性）</t>
    <rPh sb="0" eb="2">
      <t>キタハシ</t>
    </rPh>
    <rPh sb="3" eb="5">
      <t>ジョセイ</t>
    </rPh>
    <phoneticPr fontId="1"/>
  </si>
  <si>
    <t>善さゆみ</t>
    <rPh sb="0" eb="1">
      <t>ゼン</t>
    </rPh>
    <phoneticPr fontId="1"/>
  </si>
  <si>
    <t>工藤泰丈</t>
    <rPh sb="0" eb="2">
      <t>クドウ</t>
    </rPh>
    <rPh sb="2" eb="4">
      <t>ヤスタケ</t>
    </rPh>
    <phoneticPr fontId="1"/>
  </si>
  <si>
    <t>越野裕之</t>
    <rPh sb="0" eb="2">
      <t>コシノ</t>
    </rPh>
    <rPh sb="2" eb="4">
      <t>ヒロユキ</t>
    </rPh>
    <phoneticPr fontId="9"/>
  </si>
  <si>
    <t>須田幸次</t>
    <rPh sb="0" eb="2">
      <t>スダ</t>
    </rPh>
    <rPh sb="2" eb="4">
      <t>コウジ</t>
    </rPh>
    <phoneticPr fontId="9"/>
  </si>
  <si>
    <t>有吉晋</t>
    <rPh sb="0" eb="2">
      <t>アリヨシ</t>
    </rPh>
    <rPh sb="2" eb="3">
      <t>ススム</t>
    </rPh>
    <phoneticPr fontId="1"/>
  </si>
  <si>
    <t>高橋静香</t>
  </si>
  <si>
    <t>加藤修司</t>
    <rPh sb="0" eb="2">
      <t>カトウ</t>
    </rPh>
    <rPh sb="2" eb="4">
      <t>シュウジ</t>
    </rPh>
    <phoneticPr fontId="18"/>
  </si>
  <si>
    <t>押野和馬</t>
    <rPh sb="0" eb="2">
      <t>オシノ</t>
    </rPh>
    <rPh sb="2" eb="4">
      <t>カズマ</t>
    </rPh>
    <phoneticPr fontId="1"/>
  </si>
  <si>
    <t>彦坂直司</t>
  </si>
  <si>
    <t>木村麟太郎</t>
  </si>
  <si>
    <t>平宗一郎</t>
    <rPh sb="0" eb="1">
      <t>タイラ</t>
    </rPh>
    <rPh sb="1" eb="4">
      <t>ソウイティ</t>
    </rPh>
    <phoneticPr fontId="1"/>
  </si>
  <si>
    <t>元田大祐</t>
    <rPh sb="0" eb="2">
      <t>モトダ</t>
    </rPh>
    <phoneticPr fontId="9"/>
  </si>
  <si>
    <t>高桑大輔</t>
  </si>
  <si>
    <t>後藤博隆</t>
  </si>
  <si>
    <t>小谷果穂</t>
  </si>
  <si>
    <t>澤田剛志</t>
    <rPh sb="0" eb="2">
      <t>サワダ</t>
    </rPh>
    <phoneticPr fontId="9"/>
  </si>
  <si>
    <t>原英史</t>
    <rPh sb="0" eb="1">
      <t>ハラ</t>
    </rPh>
    <rPh sb="1" eb="3">
      <t>ヒデフミ</t>
    </rPh>
    <phoneticPr fontId="10"/>
  </si>
  <si>
    <t>小塚紀男</t>
    <rPh sb="0" eb="2">
      <t>コヅカ</t>
    </rPh>
    <rPh sb="2" eb="4">
      <t>ノリオ</t>
    </rPh>
    <phoneticPr fontId="10"/>
  </si>
  <si>
    <t>杉野恭子</t>
    <rPh sb="0" eb="2">
      <t>スギノ</t>
    </rPh>
    <rPh sb="2" eb="4">
      <t>キョウコ</t>
    </rPh>
    <phoneticPr fontId="17"/>
  </si>
  <si>
    <t>前田拓也</t>
    <rPh sb="0" eb="2">
      <t>マエダ</t>
    </rPh>
    <rPh sb="2" eb="4">
      <t>タクヤ</t>
    </rPh>
    <phoneticPr fontId="9"/>
  </si>
  <si>
    <t>寺井達哉</t>
    <rPh sb="0" eb="2">
      <t>テライ</t>
    </rPh>
    <phoneticPr fontId="9"/>
  </si>
  <si>
    <t>小林暁史</t>
  </si>
  <si>
    <t>伊藤公一</t>
    <rPh sb="0" eb="2">
      <t>イトウ</t>
    </rPh>
    <rPh sb="2" eb="4">
      <t>コウイティ</t>
    </rPh>
    <phoneticPr fontId="1"/>
  </si>
  <si>
    <t>??</t>
  </si>
  <si>
    <t>高橋静香</t>
    <rPh sb="0" eb="1">
      <t>タカハセィ</t>
    </rPh>
    <rPh sb="2" eb="4">
      <t>シズカ</t>
    </rPh>
    <phoneticPr fontId="9"/>
  </si>
  <si>
    <t>坂尻雅</t>
    <rPh sb="0" eb="1">
      <t>サカ</t>
    </rPh>
    <phoneticPr fontId="1"/>
  </si>
  <si>
    <t>伊地田栄子</t>
    <rPh sb="0" eb="1">
      <t>イ</t>
    </rPh>
    <rPh sb="1" eb="2">
      <t>チ</t>
    </rPh>
    <rPh sb="2" eb="3">
      <t>タ</t>
    </rPh>
    <phoneticPr fontId="9"/>
  </si>
  <si>
    <t>東和寛</t>
  </si>
  <si>
    <t>参考　24/6のスポセン体験会参加者タイムを2.8kmに換算</t>
    <rPh sb="0" eb="2">
      <t>サンコウ</t>
    </rPh>
    <rPh sb="12" eb="14">
      <t>タイケン</t>
    </rPh>
    <rPh sb="14" eb="15">
      <t>カイサンカカンザン</t>
    </rPh>
    <phoneticPr fontId="1"/>
  </si>
  <si>
    <t>渡辺めぐみ</t>
  </si>
  <si>
    <t>川出恵子</t>
    <rPh sb="0" eb="2">
      <t>カワデ</t>
    </rPh>
    <rPh sb="2" eb="4">
      <t>ケイコ</t>
    </rPh>
    <phoneticPr fontId="1"/>
  </si>
  <si>
    <t>原田優大</t>
    <rPh sb="0" eb="2">
      <t>ハラダ</t>
    </rPh>
    <rPh sb="2" eb="4">
      <t>ユウダイ</t>
    </rPh>
    <phoneticPr fontId="9"/>
  </si>
  <si>
    <t>伊藤正治</t>
    <rPh sb="2" eb="4">
      <t>マサハル</t>
    </rPh>
    <phoneticPr fontId="1"/>
  </si>
  <si>
    <t>2.8km換算</t>
    <rPh sb="5" eb="7">
      <t>カンザン</t>
    </rPh>
    <phoneticPr fontId="1"/>
  </si>
  <si>
    <t>武玉美</t>
    <rPh sb="0" eb="1">
      <t>タケ</t>
    </rPh>
    <rPh sb="1" eb="3">
      <t>タマミ</t>
    </rPh>
    <phoneticPr fontId="1"/>
  </si>
  <si>
    <t>坂尻雅</t>
  </si>
  <si>
    <t>上野新太</t>
  </si>
  <si>
    <t>近藤昭彦</t>
    <rPh sb="0" eb="2">
      <t>コンドウ</t>
    </rPh>
    <phoneticPr fontId="9"/>
  </si>
  <si>
    <t>北村憲康</t>
    <rPh sb="0" eb="2">
      <t>キタムラ</t>
    </rPh>
    <rPh sb="2" eb="4">
      <t>ノリヤス</t>
    </rPh>
    <phoneticPr fontId="1"/>
  </si>
  <si>
    <t>南武志</t>
    <rPh sb="1" eb="2">
      <t>タケセィ</t>
    </rPh>
    <rPh sb="2" eb="3">
      <t>ココロザセィ</t>
    </rPh>
    <phoneticPr fontId="1"/>
  </si>
  <si>
    <t>walk + jog</t>
    <phoneticPr fontId="1"/>
  </si>
  <si>
    <t>山本裕美</t>
    <rPh sb="0" eb="2">
      <t>ヤマモト</t>
    </rPh>
    <rPh sb="2" eb="4">
      <t>ヒロミ</t>
    </rPh>
    <phoneticPr fontId="1"/>
  </si>
  <si>
    <t>三浦守道</t>
    <rPh sb="0" eb="2">
      <t>ミウラ</t>
    </rPh>
    <rPh sb="2" eb="3">
      <t>モリ</t>
    </rPh>
    <rPh sb="3" eb="4">
      <t>ミチ</t>
    </rPh>
    <phoneticPr fontId="1"/>
  </si>
  <si>
    <t>白石裕一</t>
    <rPh sb="0" eb="1">
      <t>シライセィ</t>
    </rPh>
    <rPh sb="2" eb="4">
      <t>ユウ</t>
    </rPh>
    <phoneticPr fontId="1"/>
  </si>
  <si>
    <t>鳥潟昴聖</t>
    <rPh sb="0" eb="1">
      <t>トリ</t>
    </rPh>
    <rPh sb="1" eb="2">
      <t>ガタ</t>
    </rPh>
    <phoneticPr fontId="9"/>
  </si>
  <si>
    <t>唐国剣</t>
    <rPh sb="0" eb="1">
      <t xml:space="preserve">トウ </t>
    </rPh>
    <rPh sb="1" eb="2">
      <t xml:space="preserve">クニ </t>
    </rPh>
    <rPh sb="2" eb="3">
      <t>🗡️</t>
    </rPh>
    <phoneticPr fontId="1"/>
  </si>
  <si>
    <t>長江幸司</t>
    <rPh sb="0" eb="2">
      <t>ナガエ</t>
    </rPh>
    <rPh sb="2" eb="3">
      <t>コウジ</t>
    </rPh>
    <rPh sb="3" eb="4">
      <t>シカイ</t>
    </rPh>
    <phoneticPr fontId="1"/>
  </si>
  <si>
    <t>伊藤彩世</t>
  </si>
  <si>
    <t>23?</t>
  </si>
  <si>
    <t>佐々由貴恵</t>
    <rPh sb="0" eb="2">
      <t>ササ</t>
    </rPh>
    <rPh sb="2" eb="5">
      <t>ユキエ</t>
    </rPh>
    <phoneticPr fontId="1"/>
  </si>
  <si>
    <t>山田眞也</t>
    <rPh sb="0" eb="2">
      <t>ヤマダ</t>
    </rPh>
    <rPh sb="2" eb="3">
      <t>シン</t>
    </rPh>
    <rPh sb="3" eb="4">
      <t>ナリ</t>
    </rPh>
    <phoneticPr fontId="10"/>
  </si>
  <si>
    <t>山崎達也</t>
    <rPh sb="0" eb="1">
      <t>ヤマザキ</t>
    </rPh>
    <rPh sb="2" eb="4">
      <t>タツヤ</t>
    </rPh>
    <phoneticPr fontId="1"/>
  </si>
  <si>
    <t>三宅庸夫</t>
    <rPh sb="0" eb="2">
      <t>ミヤケ</t>
    </rPh>
    <rPh sb="2" eb="3">
      <t xml:space="preserve">ヨウ </t>
    </rPh>
    <rPh sb="3" eb="4">
      <t>オット</t>
    </rPh>
    <phoneticPr fontId="1"/>
  </si>
  <si>
    <t>山岡美緒</t>
    <rPh sb="0" eb="2">
      <t>ヤマオカ</t>
    </rPh>
    <rPh sb="2" eb="4">
      <t>ミオ</t>
    </rPh>
    <phoneticPr fontId="9"/>
  </si>
  <si>
    <t>小島佳織</t>
    <rPh sb="0" eb="2">
      <t>コジマ</t>
    </rPh>
    <rPh sb="2" eb="4">
      <t>カオリ</t>
    </rPh>
    <phoneticPr fontId="1"/>
  </si>
  <si>
    <t>花澤篤志</t>
  </si>
  <si>
    <t>鈴木僚一</t>
    <rPh sb="0" eb="2">
      <t>スズキ</t>
    </rPh>
    <rPh sb="2" eb="3">
      <t>リョウ</t>
    </rPh>
    <rPh sb="3" eb="4">
      <t>イチ</t>
    </rPh>
    <phoneticPr fontId="9"/>
  </si>
  <si>
    <t>奥田悠介</t>
    <rPh sb="0" eb="2">
      <t>オクダ</t>
    </rPh>
    <rPh sb="2" eb="4">
      <t xml:space="preserve">ユウスケ </t>
    </rPh>
    <phoneticPr fontId="1"/>
  </si>
  <si>
    <t>小谷果穂</t>
    <rPh sb="0" eb="2">
      <t xml:space="preserve">コタニ </t>
    </rPh>
    <rPh sb="2" eb="4">
      <t xml:space="preserve">カホ </t>
    </rPh>
    <phoneticPr fontId="1"/>
  </si>
  <si>
    <t>walk</t>
    <phoneticPr fontId="1"/>
  </si>
  <si>
    <t>ﾘﾝｾﾞｲ</t>
  </si>
  <si>
    <t>西尾真帆</t>
    <rPh sb="0" eb="2">
      <t>ニシオ</t>
    </rPh>
    <rPh sb="2" eb="4">
      <t>マホ</t>
    </rPh>
    <phoneticPr fontId="1"/>
  </si>
  <si>
    <t>財部剛</t>
    <rPh sb="0" eb="2">
      <t>タカラベ</t>
    </rPh>
    <phoneticPr fontId="9"/>
  </si>
  <si>
    <t>瀧口達也</t>
  </si>
  <si>
    <t>樋口翔</t>
    <rPh sb="0" eb="2">
      <t>ヒグティ</t>
    </rPh>
    <rPh sb="2" eb="3">
      <t>ショウ</t>
    </rPh>
    <phoneticPr fontId="1"/>
  </si>
  <si>
    <t>伊藤彩世</t>
    <rPh sb="0" eb="2">
      <t>イトウ</t>
    </rPh>
    <rPh sb="3" eb="4">
      <t xml:space="preserve">ヨ </t>
    </rPh>
    <phoneticPr fontId="1"/>
  </si>
  <si>
    <t>石川真弓</t>
    <rPh sb="0" eb="4">
      <t>イシカワ</t>
    </rPh>
    <phoneticPr fontId="1"/>
  </si>
  <si>
    <t>50?</t>
  </si>
  <si>
    <t>安井祥子</t>
    <rPh sb="0" eb="2">
      <t>ヤスイ</t>
    </rPh>
    <rPh sb="2" eb="4">
      <t>ショウコ</t>
    </rPh>
    <phoneticPr fontId="1"/>
  </si>
  <si>
    <t>杉岡祐治</t>
    <rPh sb="0" eb="2">
      <t>スギオカ</t>
    </rPh>
    <phoneticPr fontId="9"/>
  </si>
  <si>
    <t>風間裕</t>
    <rPh sb="0" eb="2">
      <t>カザマ</t>
    </rPh>
    <phoneticPr fontId="1"/>
  </si>
  <si>
    <t>中村優希</t>
    <rPh sb="0" eb="2">
      <t>ナカム</t>
    </rPh>
    <rPh sb="2" eb="4">
      <t xml:space="preserve">ユウキ </t>
    </rPh>
    <phoneticPr fontId="1"/>
  </si>
  <si>
    <t>相馬あきは</t>
    <rPh sb="0" eb="2">
      <t>ソウマ</t>
    </rPh>
    <phoneticPr fontId="1"/>
  </si>
  <si>
    <t>21?</t>
  </si>
  <si>
    <t>伊藤真</t>
    <rPh sb="2" eb="3">
      <t>シン</t>
    </rPh>
    <phoneticPr fontId="1"/>
  </si>
  <si>
    <t>大嶽由貴恵</t>
    <rPh sb="0" eb="2">
      <t>オオダケ</t>
    </rPh>
    <rPh sb="2" eb="3">
      <t>ユ</t>
    </rPh>
    <rPh sb="3" eb="4">
      <t>キ</t>
    </rPh>
    <rPh sb="4" eb="5">
      <t>エ</t>
    </rPh>
    <phoneticPr fontId="1"/>
  </si>
  <si>
    <t>浅田有都</t>
    <rPh sb="0" eb="1">
      <t>アサダ</t>
    </rPh>
    <rPh sb="2" eb="4">
      <t xml:space="preserve">ユウト </t>
    </rPh>
    <phoneticPr fontId="1"/>
  </si>
  <si>
    <t>松園敏志</t>
    <rPh sb="0" eb="2">
      <t>マツゾノ</t>
    </rPh>
    <rPh sb="2" eb="4">
      <t>サトセィ</t>
    </rPh>
    <phoneticPr fontId="1"/>
  </si>
  <si>
    <t>安藤誉久</t>
    <rPh sb="0" eb="2">
      <t>アンドウ</t>
    </rPh>
    <rPh sb="2" eb="3">
      <t>ホマレ</t>
    </rPh>
    <rPh sb="3" eb="4">
      <t xml:space="preserve">ヒサ </t>
    </rPh>
    <phoneticPr fontId="1"/>
  </si>
  <si>
    <t>出口慎治</t>
    <rPh sb="0" eb="2">
      <t>デグチ</t>
    </rPh>
    <rPh sb="2" eb="4">
      <t>シンジ</t>
    </rPh>
    <phoneticPr fontId="18"/>
  </si>
  <si>
    <t>大林和弘</t>
    <rPh sb="0" eb="2">
      <t>オオバヤシ</t>
    </rPh>
    <phoneticPr fontId="9"/>
  </si>
  <si>
    <t>村田功詞</t>
  </si>
  <si>
    <t>田中一輝</t>
    <rPh sb="0" eb="2">
      <t>タナカ</t>
    </rPh>
    <rPh sb="2" eb="4">
      <t>カズテル</t>
    </rPh>
    <phoneticPr fontId="1"/>
  </si>
  <si>
    <t>山崎</t>
    <rPh sb="0" eb="2">
      <t>ヤマサキ</t>
    </rPh>
    <phoneticPr fontId="9"/>
  </si>
  <si>
    <t>高橋和之</t>
    <rPh sb="0" eb="2">
      <t>タカハシ</t>
    </rPh>
    <phoneticPr fontId="9"/>
  </si>
  <si>
    <t>松本和真</t>
    <rPh sb="0" eb="1">
      <t>マツモト</t>
    </rPh>
    <rPh sb="2" eb="3">
      <t>カズマ</t>
    </rPh>
    <rPh sb="3" eb="4">
      <t>マコト</t>
    </rPh>
    <phoneticPr fontId="1"/>
  </si>
  <si>
    <t>加藤令子</t>
    <rPh sb="0" eb="2">
      <t>カトウ</t>
    </rPh>
    <rPh sb="2" eb="4">
      <t>レイコ</t>
    </rPh>
    <phoneticPr fontId="1"/>
  </si>
  <si>
    <t>真野了輔</t>
  </si>
  <si>
    <t>柳田篤宏</t>
    <rPh sb="0" eb="2">
      <t>ヤナギダ</t>
    </rPh>
    <phoneticPr fontId="9"/>
  </si>
  <si>
    <t>常重文哉</t>
    <rPh sb="0" eb="1">
      <t>ツネ</t>
    </rPh>
    <rPh sb="1" eb="2">
      <t xml:space="preserve">ジュウ </t>
    </rPh>
    <rPh sb="2" eb="4">
      <t xml:space="preserve">フミヤ </t>
    </rPh>
    <phoneticPr fontId="1"/>
  </si>
  <si>
    <t>坂本正行</t>
    <rPh sb="0" eb="1">
      <t>サカ</t>
    </rPh>
    <rPh sb="2" eb="4">
      <t>マサ</t>
    </rPh>
    <phoneticPr fontId="1"/>
  </si>
  <si>
    <t>藤田朋子</t>
    <rPh sb="0" eb="2">
      <t>フジタ</t>
    </rPh>
    <phoneticPr fontId="9"/>
  </si>
  <si>
    <t>城貴文</t>
    <rPh sb="0" eb="1">
      <t>ジョウ</t>
    </rPh>
    <rPh sb="1" eb="3">
      <t>タカフミ</t>
    </rPh>
    <phoneticPr fontId="9"/>
  </si>
  <si>
    <t>三浦友幸</t>
  </si>
  <si>
    <t>岡本健太郎</t>
    <rPh sb="0" eb="1">
      <t>オカモト</t>
    </rPh>
    <rPh sb="2" eb="5">
      <t>k</t>
    </rPh>
    <phoneticPr fontId="1"/>
  </si>
  <si>
    <t>今井(女性)</t>
    <rPh sb="0" eb="2">
      <t>イマイ</t>
    </rPh>
    <rPh sb="3" eb="5">
      <t>ジョセイ</t>
    </rPh>
    <phoneticPr fontId="1"/>
  </si>
  <si>
    <t>黒木一磨</t>
    <rPh sb="0" eb="1">
      <t>クロ</t>
    </rPh>
    <rPh sb="1" eb="2">
      <t>キ</t>
    </rPh>
    <phoneticPr fontId="9"/>
  </si>
  <si>
    <t>千葉大輔</t>
    <rPh sb="0" eb="2">
      <t>チバ</t>
    </rPh>
    <rPh sb="2" eb="4">
      <t>ダイスケ</t>
    </rPh>
    <phoneticPr fontId="1"/>
  </si>
  <si>
    <t>岩出卓真</t>
    <rPh sb="0" eb="2">
      <t>イワデ</t>
    </rPh>
    <rPh sb="2" eb="4">
      <t xml:space="preserve">タクマ </t>
    </rPh>
    <phoneticPr fontId="1"/>
  </si>
  <si>
    <t>武智大</t>
  </si>
  <si>
    <t>亀井健佑</t>
    <rPh sb="0" eb="2">
      <t>カメイ</t>
    </rPh>
    <rPh sb="2" eb="3">
      <t>ケンスケ</t>
    </rPh>
    <rPh sb="3" eb="4">
      <t>スケ</t>
    </rPh>
    <phoneticPr fontId="1"/>
  </si>
  <si>
    <t>岡由希子</t>
    <rPh sb="0" eb="1">
      <t>オカ</t>
    </rPh>
    <rPh sb="1" eb="2">
      <t xml:space="preserve">ユ </t>
    </rPh>
    <rPh sb="2" eb="3">
      <t>キボウ</t>
    </rPh>
    <rPh sb="3" eb="4">
      <t xml:space="preserve">コ </t>
    </rPh>
    <phoneticPr fontId="1"/>
  </si>
  <si>
    <t>24?</t>
  </si>
  <si>
    <t>井上真太郎</t>
    <rPh sb="0" eb="2">
      <t>イノウエ</t>
    </rPh>
    <phoneticPr fontId="9"/>
  </si>
  <si>
    <t>後藤博隆</t>
    <rPh sb="0" eb="2">
      <t>ゴトウ</t>
    </rPh>
    <rPh sb="2" eb="4">
      <t>ヒロタカ</t>
    </rPh>
    <phoneticPr fontId="1"/>
  </si>
  <si>
    <t>若松泰也</t>
  </si>
  <si>
    <t>山田聖人</t>
    <rPh sb="0" eb="2">
      <t>ヤマダ</t>
    </rPh>
    <rPh sb="2" eb="3">
      <t>セイ</t>
    </rPh>
    <rPh sb="3" eb="4">
      <t>ヒト</t>
    </rPh>
    <phoneticPr fontId="1"/>
  </si>
  <si>
    <t>石田英臣</t>
    <rPh sb="0" eb="2">
      <t>イシダ</t>
    </rPh>
    <rPh sb="3" eb="4">
      <t>䐜</t>
    </rPh>
    <phoneticPr fontId="1"/>
  </si>
  <si>
    <t>平田(女性)</t>
    <rPh sb="0" eb="2">
      <t>ヒラタ</t>
    </rPh>
    <rPh sb="3" eb="5">
      <t>ジョセイ</t>
    </rPh>
    <phoneticPr fontId="1"/>
  </si>
  <si>
    <t>藤川泰成</t>
  </si>
  <si>
    <t>服部夏海</t>
    <rPh sb="0" eb="2">
      <t>ハットリ</t>
    </rPh>
    <phoneticPr fontId="9"/>
  </si>
  <si>
    <t>篠原達也</t>
    <rPh sb="0" eb="2">
      <t>シノハラ</t>
    </rPh>
    <rPh sb="2" eb="4">
      <t>タツヤ</t>
    </rPh>
    <phoneticPr fontId="9"/>
  </si>
  <si>
    <t>中公寿</t>
    <rPh sb="0" eb="1">
      <t>ナカ</t>
    </rPh>
    <rPh sb="1" eb="2">
      <t>コウ</t>
    </rPh>
    <rPh sb="2" eb="3">
      <t>ジュ</t>
    </rPh>
    <phoneticPr fontId="10"/>
  </si>
  <si>
    <t>尾野貴広</t>
  </si>
  <si>
    <t>衣川拓矢</t>
    <rPh sb="0" eb="2">
      <t>キヌガワ</t>
    </rPh>
    <rPh sb="2" eb="4">
      <t>タクヤ</t>
    </rPh>
    <phoneticPr fontId="9"/>
  </si>
  <si>
    <t>森川真衣</t>
    <rPh sb="0" eb="2">
      <t>モリカワ</t>
    </rPh>
    <rPh sb="2" eb="4">
      <t>マイ</t>
    </rPh>
    <phoneticPr fontId="9"/>
  </si>
  <si>
    <t>清水康佑</t>
  </si>
  <si>
    <t>金原祟仁</t>
  </si>
  <si>
    <t>嶋駿斗</t>
  </si>
  <si>
    <t>清原椎渚</t>
    <rPh sb="0" eb="1">
      <t>キヨハラ</t>
    </rPh>
    <rPh sb="2" eb="3">
      <t>シイ</t>
    </rPh>
    <rPh sb="3" eb="4">
      <t>ナギサ</t>
    </rPh>
    <phoneticPr fontId="1"/>
  </si>
  <si>
    <t>磯野春</t>
    <rPh sb="0" eb="1">
      <t>イソノ</t>
    </rPh>
    <rPh sb="2" eb="3">
      <t xml:space="preserve">ハル </t>
    </rPh>
    <phoneticPr fontId="1"/>
  </si>
  <si>
    <t>松本康寛</t>
    <phoneticPr fontId="9"/>
  </si>
  <si>
    <t>清家詔</t>
    <rPh sb="0" eb="2">
      <t>セイケ</t>
    </rPh>
    <phoneticPr fontId="9"/>
  </si>
  <si>
    <t>高越威</t>
    <rPh sb="0" eb="2">
      <t>タカコシ</t>
    </rPh>
    <rPh sb="2" eb="3">
      <t>イ</t>
    </rPh>
    <phoneticPr fontId="1"/>
  </si>
  <si>
    <t>磯部麻佳</t>
  </si>
  <si>
    <t>本番後
(換算含まず）</t>
    <rPh sb="0" eb="2">
      <t>ホンバン</t>
    </rPh>
    <rPh sb="2" eb="3">
      <t>ゴ</t>
    </rPh>
    <rPh sb="5" eb="7">
      <t>カンザン</t>
    </rPh>
    <rPh sb="7" eb="8">
      <t>フク</t>
    </rPh>
    <phoneticPr fontId="1"/>
  </si>
  <si>
    <t>加地友也</t>
    <rPh sb="0" eb="2">
      <t>カチ</t>
    </rPh>
    <phoneticPr fontId="9"/>
  </si>
  <si>
    <t>ｳｨﾙﾊﾞｰﾄ</t>
  </si>
  <si>
    <t>伊地田栄子</t>
    <rPh sb="3" eb="5">
      <t>エイコ</t>
    </rPh>
    <phoneticPr fontId="1"/>
  </si>
  <si>
    <t>竹内悠菜</t>
    <rPh sb="0" eb="2">
      <t>タケウチ</t>
    </rPh>
    <rPh sb="2" eb="4">
      <t>ユウナ</t>
    </rPh>
    <phoneticPr fontId="1"/>
  </si>
  <si>
    <t>小林淳一</t>
  </si>
  <si>
    <t>河村秀朋</t>
    <rPh sb="0" eb="2">
      <t>カワムラ</t>
    </rPh>
    <phoneticPr fontId="9"/>
  </si>
  <si>
    <t>成田晃子</t>
  </si>
  <si>
    <t>坂本泰三</t>
    <rPh sb="0" eb="2">
      <t>サカモト</t>
    </rPh>
    <rPh sb="2" eb="4">
      <t>タイゾウ</t>
    </rPh>
    <phoneticPr fontId="9"/>
  </si>
  <si>
    <t>松本康寛</t>
  </si>
  <si>
    <t>松本圭司</t>
  </si>
  <si>
    <t>スッカモン</t>
  </si>
  <si>
    <t>坂本直道</t>
  </si>
  <si>
    <t>髙津直規</t>
  </si>
  <si>
    <t>寺田圭吾</t>
    <rPh sb="0" eb="2">
      <t>テラダ</t>
    </rPh>
    <rPh sb="2" eb="4">
      <t>ケイゴ</t>
    </rPh>
    <phoneticPr fontId="1"/>
  </si>
  <si>
    <t>梅津卓郎</t>
  </si>
  <si>
    <t>小嶋悠司</t>
    <rPh sb="0" eb="2">
      <t>コジマ</t>
    </rPh>
    <rPh sb="2" eb="4">
      <t>ユウジ</t>
    </rPh>
    <phoneticPr fontId="1"/>
  </si>
  <si>
    <t>川崎正雅</t>
    <phoneticPr fontId="1"/>
  </si>
  <si>
    <t>シニア</t>
    <phoneticPr fontId="1"/>
  </si>
  <si>
    <t>伊藤新太</t>
    <rPh sb="0" eb="1">
      <t>イトウ</t>
    </rPh>
    <rPh sb="2" eb="4">
      <t>アラ</t>
    </rPh>
    <phoneticPr fontId="1"/>
  </si>
  <si>
    <t>小野裕喜</t>
    <rPh sb="0" eb="1">
      <t>オノ</t>
    </rPh>
    <rPh sb="2" eb="3">
      <t xml:space="preserve">ユウキ </t>
    </rPh>
    <rPh sb="3" eb="4">
      <t>ヨロコブ</t>
    </rPh>
    <phoneticPr fontId="1"/>
  </si>
  <si>
    <t>岩崎未来</t>
    <rPh sb="0" eb="2">
      <t>イワサキ</t>
    </rPh>
    <rPh sb="2" eb="4">
      <t>ミライ</t>
    </rPh>
    <phoneticPr fontId="1"/>
  </si>
  <si>
    <t>伊藤新太</t>
  </si>
  <si>
    <t>Danny</t>
  </si>
  <si>
    <t>ﾘｰﾅ</t>
  </si>
  <si>
    <t>西林達也</t>
  </si>
  <si>
    <t>加藤令子</t>
  </si>
  <si>
    <t>木村文一</t>
    <rPh sb="2" eb="3">
      <t>ブン</t>
    </rPh>
    <rPh sb="3" eb="4">
      <t>イチ</t>
    </rPh>
    <phoneticPr fontId="1"/>
  </si>
  <si>
    <t>山崎惟吹</t>
  </si>
  <si>
    <t>神成直人</t>
    <rPh sb="0" eb="2">
      <t>カンナリ</t>
    </rPh>
    <rPh sb="2" eb="3">
      <t>ナオ</t>
    </rPh>
    <rPh sb="3" eb="4">
      <t>ヒト</t>
    </rPh>
    <phoneticPr fontId="1"/>
  </si>
  <si>
    <t>秋月弥生</t>
  </si>
  <si>
    <t>白浜宗志郎</t>
  </si>
  <si>
    <t>水野陽介</t>
    <phoneticPr fontId="1"/>
  </si>
  <si>
    <t>リンゼイ</t>
  </si>
  <si>
    <t>ウィルバート</t>
  </si>
  <si>
    <t>久世祐子</t>
    <rPh sb="2" eb="3">
      <t>ユウ</t>
    </rPh>
    <phoneticPr fontId="1"/>
  </si>
  <si>
    <t>ﾘｰﾅﾅﾗﾔﾅ</t>
  </si>
  <si>
    <t>戸板誠詞</t>
  </si>
  <si>
    <t>鳥潟昂聖</t>
    <rPh sb="0" eb="1">
      <t>トリ</t>
    </rPh>
    <rPh sb="1" eb="2">
      <t>ガタ</t>
    </rPh>
    <rPh sb="2" eb="3">
      <t>コウ</t>
    </rPh>
    <rPh sb="3" eb="4">
      <t>セイ</t>
    </rPh>
    <phoneticPr fontId="9"/>
  </si>
  <si>
    <t>梅津卓郎</t>
    <rPh sb="0" eb="2">
      <t>ウメツ</t>
    </rPh>
    <rPh sb="2" eb="4">
      <t>タクロウ</t>
    </rPh>
    <phoneticPr fontId="1"/>
  </si>
  <si>
    <t>加藤沙紀</t>
    <rPh sb="0" eb="2">
      <t>カトウ</t>
    </rPh>
    <rPh sb="2" eb="4">
      <t>サキ</t>
    </rPh>
    <phoneticPr fontId="9"/>
  </si>
  <si>
    <t>金原祟仁</t>
    <rPh sb="0" eb="2">
      <t>カネハラ</t>
    </rPh>
    <rPh sb="2" eb="3">
      <t>タタ</t>
    </rPh>
    <rPh sb="3" eb="4">
      <t>ジン</t>
    </rPh>
    <phoneticPr fontId="10"/>
  </si>
  <si>
    <t>練習</t>
    <rPh sb="0" eb="1">
      <t>レンシュウ</t>
    </rPh>
    <phoneticPr fontId="1"/>
  </si>
  <si>
    <t>19?</t>
    <phoneticPr fontId="1"/>
  </si>
  <si>
    <t>奥野賢司</t>
  </si>
  <si>
    <t>48?</t>
    <phoneticPr fontId="1"/>
  </si>
  <si>
    <t>山田隆久</t>
  </si>
  <si>
    <t>鈴木僚一</t>
    <rPh sb="0" eb="2">
      <t>スズキ</t>
    </rPh>
    <rPh sb="2" eb="4">
      <t>リョウイチ</t>
    </rPh>
    <phoneticPr fontId="9"/>
  </si>
  <si>
    <t>山崎夕紀</t>
    <rPh sb="0" eb="2">
      <t>ヤマサキ</t>
    </rPh>
    <rPh sb="2" eb="3">
      <t>ユウ</t>
    </rPh>
    <rPh sb="3" eb="4">
      <t>キ</t>
    </rPh>
    <phoneticPr fontId="9"/>
  </si>
  <si>
    <t>渡辺茂雄</t>
    <rPh sb="0" eb="2">
      <t>ワタナベ</t>
    </rPh>
    <rPh sb="2" eb="4">
      <t>シゲオ</t>
    </rPh>
    <phoneticPr fontId="17"/>
  </si>
  <si>
    <t>東和寛</t>
    <rPh sb="0" eb="1">
      <t>ヒガシ</t>
    </rPh>
    <rPh sb="1" eb="3">
      <t>カズヒロ</t>
    </rPh>
    <phoneticPr fontId="17"/>
  </si>
  <si>
    <t>42?</t>
    <phoneticPr fontId="1"/>
  </si>
  <si>
    <t>25?</t>
    <phoneticPr fontId="1"/>
  </si>
  <si>
    <t>後藤博隆</t>
    <phoneticPr fontId="9"/>
  </si>
  <si>
    <t>杉本</t>
    <rPh sb="0" eb="2">
      <t>スギモト</t>
    </rPh>
    <phoneticPr fontId="1"/>
  </si>
  <si>
    <t>北橋</t>
    <rPh sb="0" eb="2">
      <t>キタハシ</t>
    </rPh>
    <phoneticPr fontId="1"/>
  </si>
  <si>
    <t>今井</t>
    <rPh sb="0" eb="2">
      <t>イマイ</t>
    </rPh>
    <phoneticPr fontId="1"/>
  </si>
  <si>
    <t>平田</t>
    <rPh sb="0" eb="2">
      <t>ヒラタ</t>
    </rPh>
    <phoneticPr fontId="1"/>
  </si>
  <si>
    <t>??</t>
    <phoneticPr fontId="1"/>
  </si>
  <si>
    <t>岩重</t>
  </si>
  <si>
    <t>佐々木</t>
  </si>
  <si>
    <t>日比野貴則</t>
  </si>
  <si>
    <t>岡部索美</t>
  </si>
  <si>
    <t>遠藤哲夫</t>
  </si>
  <si>
    <t>小林道代</t>
  </si>
  <si>
    <t>50?</t>
    <phoneticPr fontId="1"/>
  </si>
  <si>
    <t>21?</t>
    <phoneticPr fontId="1"/>
  </si>
  <si>
    <t>24?</t>
    <phoneticPr fontId="1"/>
  </si>
  <si>
    <t>23?</t>
    <phoneticPr fontId="1"/>
  </si>
  <si>
    <t>一般</t>
    <rPh sb="0" eb="2">
      <t>イッパn</t>
    </rPh>
    <phoneticPr fontId="17"/>
  </si>
  <si>
    <t>28?</t>
    <phoneticPr fontId="1"/>
  </si>
  <si>
    <t>26?</t>
    <phoneticPr fontId="1"/>
  </si>
  <si>
    <t>北村憲康</t>
  </si>
  <si>
    <t>?</t>
    <phoneticPr fontId="1"/>
  </si>
  <si>
    <t>青山直高</t>
  </si>
  <si>
    <t>風間裕</t>
  </si>
  <si>
    <t>41?</t>
    <phoneticPr fontId="1"/>
  </si>
  <si>
    <t>平宗一郎</t>
  </si>
  <si>
    <t>43?</t>
    <phoneticPr fontId="1"/>
  </si>
  <si>
    <t>寺田周平</t>
  </si>
  <si>
    <t>根本祐希★</t>
    <phoneticPr fontId="1"/>
  </si>
  <si>
    <t>青山直高</t>
    <rPh sb="0" eb="2">
      <t>アオヤマ</t>
    </rPh>
    <rPh sb="2" eb="3">
      <t>スナオ</t>
    </rPh>
    <rPh sb="3" eb="4">
      <t>タカ</t>
    </rPh>
    <phoneticPr fontId="17"/>
  </si>
  <si>
    <t>walk/jog</t>
    <phoneticPr fontId="1"/>
  </si>
  <si>
    <t xml:space="preserve"> </t>
    <phoneticPr fontId="1"/>
  </si>
  <si>
    <t>3区(2.85km)朝隈晃生★8:58(区間8位、通過12位)</t>
  </si>
  <si>
    <t>4区(2.85km)根本祐希★10:27(区間84位、通過18位)</t>
  </si>
  <si>
    <t>5区(2.85km)坂尻雅10:19(区間61位、通過19位)</t>
  </si>
  <si>
    <t>6区(2.85km)伊藤稜馬★10:9(区間46位、通過22位)</t>
  </si>
  <si>
    <t>7区(2.85km)和田龍太9:16(区間7位、通過19位)</t>
  </si>
  <si>
    <t>8区(2.89km)安芸優一9:9(区間9位、通過19位)</t>
  </si>
  <si>
    <t>1区(6.04km)黒肥地健琉19:11(23位)</t>
    <phoneticPr fontId="1"/>
  </si>
  <si>
    <t>2区(2.85km)源馬功大8:42(区間7位、通過16位)</t>
    <phoneticPr fontId="1"/>
  </si>
  <si>
    <t>1区(2.91km)高橋静香★15:12(20位)</t>
  </si>
  <si>
    <t>2区(2.85km)伊豫田まい★13:28(区間13位、通過16位)</t>
  </si>
  <si>
    <t>3区(2.85km)岡田弥生14:30(区間12位、通過16位)</t>
  </si>
  <si>
    <t>4区(2.85km)小谷果穂★14:56(区間15位、通過17位)</t>
  </si>
  <si>
    <t>5区(2.85km)伊藤彩世★15:14(区間13位、通過15位)</t>
  </si>
  <si>
    <t>6区(2.85km)石川真弓★13:51(区間10位、通過12位)</t>
  </si>
  <si>
    <t>7区(2.85km)中島心春13:18(区間6位、通過10位)</t>
  </si>
  <si>
    <t>8区(2.89km)清原椎渚★15:32(区間15位、通過11位)</t>
  </si>
  <si>
    <t>合計(22.9km)56:1(11位/22位)</t>
  </si>
  <si>
    <t>（参考)昨年(20.05km)36:36(11位/21位)</t>
  </si>
  <si>
    <t>1区(2.82km)平宗一郎★11:56(59位)</t>
  </si>
  <si>
    <t>2区(2.87km)風間裕12:30(区間57位、通過59位)</t>
  </si>
  <si>
    <t>3区(2.87km)中川孝二12:39(区間55位、通過59位)</t>
  </si>
  <si>
    <t>4区(2.87km)宮嶋雅章12:40(区間43位、通過54位)</t>
  </si>
  <si>
    <t>5区(2.87km)本多孝志12:56(区間48位、通過53位)</t>
  </si>
  <si>
    <t>6区(2.87km)北村憲康★10:53(区間8位、通過45位)</t>
  </si>
  <si>
    <t>7区(2.87km)寺田周平12:43(区間44位、通過43位)</t>
  </si>
  <si>
    <t>8区(3.02km)柴紳司★12:53(区間41位、通過43位)</t>
  </si>
  <si>
    <t>合計(23.06km)39:10(43位/66位)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</si>
</sst>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m:ss"/>
    <numFmt numFmtId="177" formatCode="General&quot;歳&quot;"/>
    <numFmt numFmtId="178" formatCode="0_);[Red]\(0\)"/>
    <numFmt numFmtId="179" formatCode="[$-F400]h:mm:ss\ AM/PM"/>
    <numFmt numFmtId="180" formatCode="0.00_ "/>
    <numFmt numFmtId="181" formatCode="m\.ss"/>
  </numFmts>
  <fonts count="105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1"/>
      <name val="Meiryo UI"/>
      <family val="2"/>
      <charset val="128"/>
    </font>
    <font>
      <sz val="8"/>
      <color theme="1"/>
      <name val="Meiryo UI"/>
      <family val="2"/>
      <charset val="128"/>
    </font>
    <font>
      <sz val="10"/>
      <color theme="1"/>
      <name val="Meiryo UI"/>
      <family val="2"/>
      <charset val="128"/>
    </font>
    <font>
      <sz val="10"/>
      <color rgb="FFFF0000"/>
      <name val="Meiryo UI"/>
      <family val="2"/>
      <charset val="128"/>
    </font>
    <font>
      <sz val="11"/>
      <color theme="1"/>
      <name val="Meiryo UI"/>
      <family val="3"/>
      <charset val="128"/>
    </font>
    <font>
      <u/>
      <sz val="16"/>
      <color theme="1"/>
      <name val="Meiryo UI"/>
      <family val="2"/>
      <charset val="128"/>
    </font>
    <font>
      <sz val="10"/>
      <name val="Meiryo UI"/>
      <family val="2"/>
      <charset val="128"/>
    </font>
    <font>
      <sz val="11"/>
      <name val="ＭＳ Ｐゴシック"/>
      <family val="3"/>
      <charset val="128"/>
    </font>
    <font>
      <sz val="10"/>
      <name val="ＭＳ Ｐゴシック"/>
      <family val="3"/>
      <charset val="128"/>
    </font>
    <font>
      <sz val="8"/>
      <name val="ＭＳ Ｐゴシック"/>
      <family val="3"/>
      <charset val="128"/>
    </font>
    <font>
      <b/>
      <sz val="10"/>
      <color theme="1"/>
      <name val="Meiryo UI"/>
      <family val="2"/>
      <charset val="128"/>
    </font>
    <font>
      <sz val="11"/>
      <name val="Meiryo UI"/>
      <family val="3"/>
      <charset val="128"/>
    </font>
    <font>
      <sz val="11"/>
      <name val="Meiryo UI"/>
      <family val="2"/>
      <charset val="128"/>
    </font>
    <font>
      <sz val="8"/>
      <name val="Meiryo UI"/>
      <family val="2"/>
      <charset val="128"/>
    </font>
    <font>
      <sz val="11"/>
      <color rgb="FFFF0000"/>
      <name val="Meiryo UI"/>
      <family val="3"/>
      <charset val="128"/>
    </font>
    <font>
      <sz val="6"/>
      <name val="ＭＳ Ｐゴシック"/>
      <family val="3"/>
      <charset val="128"/>
    </font>
    <font>
      <sz val="9"/>
      <name val="ＭＳ Ｐゴシック"/>
      <family val="3"/>
      <charset val="128"/>
    </font>
    <font>
      <sz val="11"/>
      <color rgb="FFFFFF00"/>
      <name val="Meiryo UI"/>
      <family val="2"/>
      <charset val="128"/>
    </font>
    <font>
      <sz val="8"/>
      <color rgb="FFFFFF00"/>
      <name val="Meiryo UI"/>
      <family val="2"/>
      <charset val="128"/>
    </font>
    <font>
      <sz val="10"/>
      <color rgb="FFFF0000"/>
      <name val="Meiryo UI"/>
      <family val="3"/>
      <charset val="128"/>
    </font>
    <font>
      <b/>
      <sz val="11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b/>
      <u/>
      <sz val="14"/>
      <color theme="1"/>
      <name val="Meiryo UI"/>
      <family val="3"/>
      <charset val="128"/>
    </font>
    <font>
      <sz val="11"/>
      <color theme="1"/>
      <name val="游ゴシック"/>
      <family val="3"/>
      <charset val="128"/>
      <scheme val="minor"/>
    </font>
    <font>
      <b/>
      <sz val="10"/>
      <color rgb="FFFF0000"/>
      <name val="Meiryo UI"/>
      <family val="3"/>
      <charset val="128"/>
    </font>
    <font>
      <b/>
      <sz val="11"/>
      <color rgb="FFFF0000"/>
      <name val="Meiryo UI"/>
      <family val="3"/>
      <charset val="128"/>
    </font>
    <font>
      <b/>
      <sz val="11"/>
      <color theme="1"/>
      <name val="Meiryo UI"/>
      <family val="2"/>
      <charset val="128"/>
    </font>
    <font>
      <sz val="10"/>
      <color theme="1"/>
      <name val="游ゴシック"/>
      <family val="3"/>
      <charset val="128"/>
      <scheme val="minor"/>
    </font>
    <font>
      <sz val="10"/>
      <color theme="1"/>
      <name val="ＭＳ Ｐゴシック"/>
      <family val="3"/>
      <charset val="128"/>
    </font>
    <font>
      <sz val="8"/>
      <color theme="1"/>
      <name val="Meiryo UI"/>
      <family val="3"/>
      <charset val="128"/>
    </font>
    <font>
      <b/>
      <sz val="18"/>
      <color theme="1"/>
      <name val="Meiryo UI"/>
      <family val="3"/>
      <charset val="128"/>
    </font>
    <font>
      <b/>
      <sz val="16"/>
      <name val="UD デジタル 教科書体 NK-B"/>
      <family val="1"/>
      <charset val="128"/>
    </font>
    <font>
      <sz val="16"/>
      <name val="UD デジタル 教科書体 NK-B"/>
      <family val="1"/>
      <charset val="128"/>
    </font>
    <font>
      <sz val="16"/>
      <color rgb="FFFF0000"/>
      <name val="UD デジタル 教科書体 NK-B"/>
      <family val="1"/>
      <charset val="128"/>
    </font>
    <font>
      <sz val="16"/>
      <name val="HGP創英角ｺﾞｼｯｸUB"/>
      <family val="3"/>
      <charset val="128"/>
    </font>
    <font>
      <b/>
      <sz val="16"/>
      <name val="HGP創英角ｺﾞｼｯｸUB"/>
      <family val="3"/>
      <charset val="128"/>
    </font>
    <font>
      <b/>
      <sz val="16"/>
      <color theme="0"/>
      <name val="ＭＳ Ｐゴシック"/>
      <family val="3"/>
      <charset val="128"/>
    </font>
    <font>
      <sz val="16"/>
      <name val="ＭＳ Ｐゴシック"/>
      <family val="3"/>
      <charset val="128"/>
    </font>
    <font>
      <sz val="16"/>
      <color theme="1"/>
      <name val="ＭＳ Ｐゴシック"/>
      <family val="3"/>
      <charset val="128"/>
    </font>
    <font>
      <sz val="11"/>
      <name val="UD デジタル 教科書体 NK-B"/>
      <family val="1"/>
      <charset val="128"/>
    </font>
    <font>
      <sz val="12"/>
      <name val="UD デジタル 教科書体 NK-B"/>
      <family val="1"/>
      <charset val="128"/>
    </font>
    <font>
      <b/>
      <sz val="12"/>
      <name val="UD デジタル 教科書体 NK-B"/>
      <family val="1"/>
      <charset val="128"/>
    </font>
    <font>
      <sz val="9"/>
      <name val="UD デジタル 教科書体 NK-B"/>
      <family val="1"/>
      <charset val="128"/>
    </font>
    <font>
      <b/>
      <sz val="10"/>
      <name val="UD デジタル 教科書体 NK-B"/>
      <family val="1"/>
      <charset val="128"/>
    </font>
    <font>
      <sz val="8"/>
      <name val="UD デジタル 教科書体 NK-B"/>
      <family val="1"/>
      <charset val="128"/>
    </font>
    <font>
      <sz val="12"/>
      <name val="HGP創英角ｺﾞｼｯｸUB"/>
      <family val="3"/>
      <charset val="128"/>
    </font>
    <font>
      <sz val="11"/>
      <color theme="1"/>
      <name val="ＭＳ Ｐゴシック"/>
      <family val="3"/>
      <charset val="128"/>
    </font>
    <font>
      <b/>
      <sz val="14"/>
      <name val="UD デジタル 教科書体 NK-B"/>
      <family val="1"/>
      <charset val="128"/>
    </font>
    <font>
      <sz val="10"/>
      <name val="UD デジタル 教科書体 NK-B"/>
      <family val="1"/>
      <charset val="128"/>
    </font>
    <font>
      <sz val="11"/>
      <color theme="0"/>
      <name val="ＭＳ Ｐゴシック"/>
      <family val="3"/>
      <charset val="128"/>
    </font>
    <font>
      <sz val="11"/>
      <color indexed="8"/>
      <name val="ＭＳ Ｐゴシック"/>
      <family val="3"/>
      <charset val="128"/>
    </font>
    <font>
      <b/>
      <sz val="10"/>
      <color theme="1"/>
      <name val="UD デジタル 教科書体 NK-B"/>
      <family val="1"/>
      <charset val="128"/>
    </font>
    <font>
      <b/>
      <sz val="9"/>
      <name val="UD デジタル 教科書体 NK-B"/>
      <family val="1"/>
      <charset val="128"/>
    </font>
    <font>
      <sz val="14"/>
      <name val="UD デジタル 教科書体 NK-B"/>
      <family val="1"/>
      <charset val="128"/>
    </font>
    <font>
      <b/>
      <sz val="8"/>
      <name val="UD デジタル 教科書体 NK-B"/>
      <family val="1"/>
      <charset val="128"/>
    </font>
    <font>
      <sz val="8"/>
      <name val="HGP創英角ｺﾞｼｯｸUB"/>
      <family val="3"/>
      <charset val="128"/>
    </font>
    <font>
      <sz val="8"/>
      <color theme="0"/>
      <name val="UD デジタル 教科書体 NK-B"/>
      <family val="1"/>
      <charset val="128"/>
    </font>
    <font>
      <b/>
      <sz val="8"/>
      <color theme="0"/>
      <name val="UD デジタル 教科書体 NK-B"/>
      <family val="1"/>
      <charset val="128"/>
    </font>
    <font>
      <sz val="8"/>
      <color theme="1"/>
      <name val="ＭＳ Ｐゴシック"/>
      <family val="3"/>
      <charset val="128"/>
    </font>
    <font>
      <sz val="8"/>
      <color theme="0"/>
      <name val="ＭＳ Ｐゴシック"/>
      <family val="3"/>
      <charset val="128"/>
    </font>
    <font>
      <sz val="12"/>
      <name val="ＭＳ Ｐゴシック"/>
      <family val="3"/>
      <charset val="128"/>
    </font>
    <font>
      <u/>
      <sz val="14"/>
      <name val="UD デジタル 教科書体 NK-B"/>
      <family val="1"/>
      <charset val="128"/>
    </font>
    <font>
      <u/>
      <sz val="10"/>
      <name val="UD デジタル 教科書体 NK-B"/>
      <family val="1"/>
      <charset val="128"/>
    </font>
    <font>
      <u/>
      <sz val="11"/>
      <color theme="10"/>
      <name val="ＭＳ Ｐゴシック"/>
      <family val="3"/>
      <charset val="128"/>
    </font>
    <font>
      <b/>
      <sz val="10"/>
      <color rgb="FF0070C0"/>
      <name val="UD デジタル 教科書体 NK-B"/>
      <family val="1"/>
      <charset val="128"/>
    </font>
    <font>
      <sz val="8"/>
      <color rgb="FF0070C0"/>
      <name val="UD デジタル 教科書体 NK-B"/>
      <family val="1"/>
      <charset val="128"/>
    </font>
    <font>
      <b/>
      <sz val="16"/>
      <color rgb="FF0070C0"/>
      <name val="UD デジタル 教科書体 NK-B"/>
      <family val="1"/>
      <charset val="128"/>
    </font>
    <font>
      <u/>
      <sz val="11"/>
      <name val="UD デジタル 教科書体 NK-B"/>
      <family val="1"/>
      <charset val="128"/>
    </font>
    <font>
      <b/>
      <sz val="12"/>
      <name val="HGP創英角ｺﾞｼｯｸUB"/>
      <family val="3"/>
      <charset val="128"/>
    </font>
    <font>
      <sz val="12"/>
      <color theme="1"/>
      <name val="ＭＳ Ｐゴシック"/>
      <family val="3"/>
      <charset val="128"/>
    </font>
    <font>
      <u/>
      <sz val="10"/>
      <color theme="10"/>
      <name val="UD デジタル 教科書体 NK-B"/>
      <family val="1"/>
      <charset val="128"/>
    </font>
    <font>
      <b/>
      <sz val="10"/>
      <color rgb="FFFF0000"/>
      <name val="Meiryo UI"/>
      <family val="2"/>
      <charset val="128"/>
    </font>
    <font>
      <b/>
      <sz val="11"/>
      <color rgb="FFFF0000"/>
      <name val="Meiryo UI"/>
      <family val="2"/>
      <charset val="128"/>
    </font>
    <font>
      <b/>
      <sz val="8"/>
      <color rgb="FFFF0000"/>
      <name val="Meiryo UI"/>
      <family val="2"/>
      <charset val="128"/>
    </font>
    <font>
      <sz val="8"/>
      <color rgb="FFFF0000"/>
      <name val="Meiryo UI"/>
      <family val="2"/>
      <charset val="128"/>
    </font>
    <font>
      <sz val="9"/>
      <color theme="1"/>
      <name val="Meiryo UI"/>
      <family val="2"/>
      <charset val="128"/>
    </font>
    <font>
      <sz val="6"/>
      <color theme="1"/>
      <name val="Meiryo UI"/>
      <family val="2"/>
      <charset val="128"/>
    </font>
    <font>
      <b/>
      <u/>
      <sz val="20"/>
      <color theme="1"/>
      <name val="Meiryo UI"/>
      <family val="2"/>
      <charset val="128"/>
    </font>
    <font>
      <b/>
      <sz val="20"/>
      <color theme="1"/>
      <name val="Meiryo UI"/>
      <family val="2"/>
      <charset val="128"/>
    </font>
    <font>
      <b/>
      <u/>
      <sz val="20"/>
      <color rgb="FF00B0F0"/>
      <name val="Meiryo UI"/>
      <family val="2"/>
      <charset val="128"/>
    </font>
    <font>
      <b/>
      <sz val="20"/>
      <color rgb="FF00B0F0"/>
      <name val="Meiryo UI"/>
      <family val="2"/>
      <charset val="128"/>
    </font>
    <font>
      <b/>
      <u/>
      <sz val="20"/>
      <color rgb="FFFF0000"/>
      <name val="Meiryo UI"/>
      <family val="2"/>
      <charset val="128"/>
    </font>
    <font>
      <b/>
      <sz val="20"/>
      <color rgb="FFFF0000"/>
      <name val="Meiryo UI"/>
      <family val="2"/>
      <charset val="128"/>
    </font>
    <font>
      <b/>
      <sz val="14"/>
      <color theme="1"/>
      <name val="Meiryo UI"/>
      <family val="2"/>
      <charset val="128"/>
    </font>
    <font>
      <b/>
      <sz val="14"/>
      <color rgb="FFFF0000"/>
      <name val="Meiryo UI"/>
      <family val="2"/>
      <charset val="128"/>
    </font>
    <font>
      <b/>
      <sz val="10"/>
      <color theme="0" tint="-0.249977111117893"/>
      <name val="UD デジタル 教科書体 NK-B"/>
      <family val="1"/>
      <charset val="128"/>
    </font>
    <font>
      <sz val="10"/>
      <color theme="0" tint="-0.249977111117893"/>
      <name val="UD デジタル 教科書体 NK-B"/>
      <family val="1"/>
      <charset val="128"/>
    </font>
    <font>
      <sz val="10"/>
      <color theme="0" tint="-0.249977111117893"/>
      <name val="UD デジタル 教科書体 NK-B"/>
      <family val="1"/>
      <charset val="128"/>
    </font>
    <font>
      <b/>
      <sz val="10"/>
      <color theme="0" tint="-0.249977111117893"/>
      <name val="UD デジタル 教科書体 NK-B"/>
      <family val="1"/>
      <charset val="128"/>
    </font>
    <font>
      <sz val="10"/>
      <name val="HGP創英角ｺﾞｼｯｸUB"/>
      <family val="3"/>
      <charset val="128"/>
    </font>
    <font>
      <b/>
      <sz val="10"/>
      <name val="HGP創英角ｺﾞｼｯｸUB"/>
      <family val="3"/>
      <charset val="128"/>
    </font>
    <font>
      <sz val="10"/>
      <color theme="0"/>
      <name val="UD デジタル 教科書体 NK-B"/>
      <family val="1"/>
      <charset val="128"/>
    </font>
    <font>
      <b/>
      <sz val="10"/>
      <color theme="0"/>
      <name val="UD デジタル 教科書体 NK-B"/>
      <family val="1"/>
      <charset val="128"/>
    </font>
    <font>
      <sz val="10"/>
      <color theme="0"/>
      <name val="ＭＳ Ｐゴシック"/>
      <family val="3"/>
      <charset val="128"/>
    </font>
    <font>
      <sz val="11"/>
      <color theme="0" tint="-0.249977111117893"/>
      <name val="UD デジタル 教科書体 NK-B"/>
      <family val="1"/>
      <charset val="128"/>
    </font>
    <font>
      <b/>
      <sz val="11"/>
      <color theme="0" tint="-0.249977111117893"/>
      <name val="UD デジタル 教科書体 NK-B"/>
      <family val="1"/>
      <charset val="128"/>
    </font>
    <font>
      <b/>
      <sz val="11"/>
      <name val="HGP創英角ｺﾞｼｯｸUB"/>
      <family val="3"/>
      <charset val="128"/>
    </font>
    <font>
      <sz val="11"/>
      <color theme="0"/>
      <name val="UD デジタル 教科書体 NK-B"/>
      <family val="1"/>
      <charset val="128"/>
    </font>
    <font>
      <b/>
      <sz val="11"/>
      <color theme="0"/>
      <name val="UD デジタル 教科書体 NK-B"/>
      <family val="1"/>
      <charset val="128"/>
    </font>
    <font>
      <u/>
      <sz val="11"/>
      <color theme="10"/>
      <name val="游ゴシック"/>
      <family val="2"/>
      <charset val="128"/>
      <scheme val="minor"/>
    </font>
    <font>
      <b/>
      <sz val="11"/>
      <name val="UD デジタル 教科書体 NK-B"/>
      <family val="1"/>
      <charset val="128"/>
    </font>
    <font>
      <sz val="11"/>
      <name val="HGP創英角ｺﾞｼｯｸUB"/>
      <family val="3"/>
      <charset val="128"/>
    </font>
    <font>
      <sz val="28"/>
      <name val="UD デジタル 教科書体 NK-B"/>
      <family val="1"/>
      <charset val="128"/>
    </font>
  </fonts>
  <fills count="1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22"/>
        <bgColor indexed="0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ck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ck">
        <color auto="1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6">
    <xf numFmtId="0" fontId="0" fillId="0" borderId="0">
      <alignment vertical="center"/>
    </xf>
    <xf numFmtId="0" fontId="9" fillId="0" borderId="0">
      <alignment vertical="center"/>
    </xf>
    <xf numFmtId="0" fontId="9" fillId="0" borderId="0"/>
    <xf numFmtId="0" fontId="52" fillId="0" borderId="0"/>
    <xf numFmtId="0" fontId="65" fillId="0" borderId="0" applyNumberFormat="0" applyFill="0" applyBorder="0" applyAlignment="0" applyProtection="0"/>
    <xf numFmtId="0" fontId="101" fillId="0" borderId="0" applyNumberFormat="0" applyFill="0" applyBorder="0" applyAlignment="0" applyProtection="0">
      <alignment vertical="center"/>
    </xf>
  </cellStyleXfs>
  <cellXfs count="394">
    <xf numFmtId="0" fontId="0" fillId="0" borderId="0" xfId="0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6" fillId="0" borderId="0" xfId="0" applyFont="1" applyAlignment="1">
      <alignment horizontal="center" vertical="center"/>
    </xf>
    <xf numFmtId="176" fontId="0" fillId="0" borderId="0" xfId="0" applyNumberFormat="1">
      <alignment vertical="center"/>
    </xf>
    <xf numFmtId="0" fontId="7" fillId="0" borderId="0" xfId="0" applyFont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2" fillId="4" borderId="1" xfId="1" applyFont="1" applyFill="1" applyBorder="1" applyAlignment="1">
      <alignment horizontal="center" vertical="center"/>
    </xf>
    <xf numFmtId="0" fontId="4" fillId="4" borderId="1" xfId="1" quotePrefix="1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4" fillId="5" borderId="1" xfId="1" applyFont="1" applyFill="1" applyBorder="1" applyAlignment="1">
      <alignment horizontal="center" vertical="center"/>
    </xf>
    <xf numFmtId="0" fontId="4" fillId="5" borderId="1" xfId="1" quotePrefix="1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10" fillId="4" borderId="1" xfId="1" quotePrefix="1" applyFont="1" applyFill="1" applyBorder="1" applyAlignment="1">
      <alignment horizontal="left" vertical="center"/>
    </xf>
    <xf numFmtId="0" fontId="12" fillId="2" borderId="3" xfId="0" applyFont="1" applyFill="1" applyBorder="1" applyAlignment="1">
      <alignment horizontal="center" vertical="center"/>
    </xf>
    <xf numFmtId="0" fontId="0" fillId="5" borderId="4" xfId="0" applyFill="1" applyBorder="1">
      <alignment vertical="center"/>
    </xf>
    <xf numFmtId="0" fontId="13" fillId="5" borderId="1" xfId="1" applyFont="1" applyFill="1" applyBorder="1" applyAlignment="1">
      <alignment horizontal="center" vertical="center"/>
    </xf>
    <xf numFmtId="177" fontId="13" fillId="5" borderId="1" xfId="0" applyNumberFormat="1" applyFont="1" applyFill="1" applyBorder="1" applyAlignment="1">
      <alignment horizontal="center" vertical="center"/>
    </xf>
    <xf numFmtId="178" fontId="13" fillId="5" borderId="1" xfId="0" applyNumberFormat="1" applyFont="1" applyFill="1" applyBorder="1" applyAlignment="1">
      <alignment horizontal="center" vertical="center"/>
    </xf>
    <xf numFmtId="45" fontId="0" fillId="0" borderId="0" xfId="0" applyNumberFormat="1">
      <alignment vertical="center"/>
    </xf>
    <xf numFmtId="0" fontId="2" fillId="0" borderId="5" xfId="0" applyFont="1" applyBorder="1" applyAlignment="1">
      <alignment horizontal="center" vertical="center"/>
    </xf>
    <xf numFmtId="176" fontId="2" fillId="0" borderId="5" xfId="0" applyNumberFormat="1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2" fillId="0" borderId="5" xfId="0" applyFont="1" applyBorder="1">
      <alignment vertical="center"/>
    </xf>
    <xf numFmtId="176" fontId="2" fillId="0" borderId="5" xfId="0" applyNumberFormat="1" applyFont="1" applyBorder="1" applyAlignment="1">
      <alignment horizontal="left" vertical="center"/>
    </xf>
    <xf numFmtId="0" fontId="8" fillId="2" borderId="3" xfId="0" applyFont="1" applyFill="1" applyBorder="1" applyAlignment="1">
      <alignment horizontal="center" vertical="center"/>
    </xf>
    <xf numFmtId="0" fontId="0" fillId="0" borderId="5" xfId="0" applyBorder="1">
      <alignment vertical="center"/>
    </xf>
    <xf numFmtId="0" fontId="16" fillId="0" borderId="5" xfId="0" applyFont="1" applyBorder="1" applyAlignment="1">
      <alignment horizontal="center" vertical="center"/>
    </xf>
    <xf numFmtId="45" fontId="16" fillId="0" borderId="5" xfId="0" applyNumberFormat="1" applyFont="1" applyBorder="1" applyAlignment="1">
      <alignment horizontal="center" vertical="center"/>
    </xf>
    <xf numFmtId="178" fontId="6" fillId="0" borderId="5" xfId="0" applyNumberFormat="1" applyFont="1" applyBorder="1" applyAlignment="1">
      <alignment horizontal="center" vertical="center"/>
    </xf>
    <xf numFmtId="0" fontId="0" fillId="0" borderId="6" xfId="0" applyBorder="1">
      <alignment vertical="center"/>
    </xf>
    <xf numFmtId="0" fontId="2" fillId="0" borderId="7" xfId="0" applyFont="1" applyBorder="1">
      <alignment vertical="center"/>
    </xf>
    <xf numFmtId="0" fontId="4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179" fontId="4" fillId="2" borderId="0" xfId="0" applyNumberFormat="1" applyFont="1" applyFill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176" fontId="2" fillId="0" borderId="8" xfId="0" applyNumberFormat="1" applyFont="1" applyBorder="1" applyAlignment="1">
      <alignment horizontal="center" vertical="center"/>
    </xf>
    <xf numFmtId="0" fontId="14" fillId="0" borderId="8" xfId="0" applyFont="1" applyBorder="1">
      <alignment vertical="center"/>
    </xf>
    <xf numFmtId="176" fontId="14" fillId="0" borderId="8" xfId="0" applyNumberFormat="1" applyFont="1" applyBorder="1" applyAlignment="1">
      <alignment horizontal="left" vertical="center"/>
    </xf>
    <xf numFmtId="0" fontId="14" fillId="0" borderId="5" xfId="0" applyFont="1" applyBorder="1">
      <alignment vertical="center"/>
    </xf>
    <xf numFmtId="176" fontId="14" fillId="0" borderId="5" xfId="0" applyNumberFormat="1" applyFont="1" applyBorder="1" applyAlignment="1">
      <alignment horizontal="left" vertical="center"/>
    </xf>
    <xf numFmtId="0" fontId="2" fillId="0" borderId="7" xfId="0" applyFont="1" applyBorder="1" applyAlignment="1">
      <alignment horizontal="center" vertical="center"/>
    </xf>
    <xf numFmtId="0" fontId="14" fillId="0" borderId="7" xfId="0" applyFont="1" applyBorder="1">
      <alignment vertical="center"/>
    </xf>
    <xf numFmtId="0" fontId="14" fillId="0" borderId="7" xfId="0" applyFont="1" applyBorder="1" applyAlignment="1">
      <alignment horizontal="left" vertical="center"/>
    </xf>
    <xf numFmtId="0" fontId="19" fillId="0" borderId="0" xfId="0" applyFont="1" applyAlignment="1">
      <alignment horizontal="center" vertical="center"/>
    </xf>
    <xf numFmtId="0" fontId="19" fillId="0" borderId="0" xfId="0" applyFont="1">
      <alignment vertical="center"/>
    </xf>
    <xf numFmtId="176" fontId="19" fillId="0" borderId="0" xfId="0" applyNumberFormat="1" applyFont="1" applyAlignment="1">
      <alignment horizontal="left" vertical="center"/>
    </xf>
    <xf numFmtId="0" fontId="20" fillId="0" borderId="0" xfId="0" applyFont="1" applyAlignment="1">
      <alignment horizontal="center" vertical="center"/>
    </xf>
    <xf numFmtId="0" fontId="0" fillId="0" borderId="9" xfId="0" applyBorder="1">
      <alignment vertical="center"/>
    </xf>
    <xf numFmtId="0" fontId="22" fillId="0" borderId="5" xfId="0" applyFont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23" fillId="2" borderId="0" xfId="0" applyFont="1" applyFill="1" applyAlignment="1">
      <alignment horizontal="center" vertical="center"/>
    </xf>
    <xf numFmtId="0" fontId="22" fillId="2" borderId="0" xfId="0" applyFont="1" applyFill="1" applyAlignment="1">
      <alignment horizontal="center" vertical="center"/>
    </xf>
    <xf numFmtId="0" fontId="24" fillId="2" borderId="0" xfId="0" applyFont="1" applyFill="1" applyAlignment="1">
      <alignment horizontal="left" vertical="center"/>
    </xf>
    <xf numFmtId="0" fontId="12" fillId="2" borderId="2" xfId="0" applyFont="1" applyFill="1" applyBorder="1" applyAlignment="1">
      <alignment horizontal="center" vertical="center"/>
    </xf>
    <xf numFmtId="0" fontId="12" fillId="2" borderId="0" xfId="0" applyFont="1" applyFill="1" applyAlignment="1">
      <alignment horizontal="center" vertical="center"/>
    </xf>
    <xf numFmtId="0" fontId="29" fillId="4" borderId="1" xfId="0" applyFont="1" applyFill="1" applyBorder="1" applyAlignment="1">
      <alignment horizontal="center" vertical="center"/>
    </xf>
    <xf numFmtId="0" fontId="30" fillId="4" borderId="1" xfId="1" applyFont="1" applyFill="1" applyBorder="1" applyAlignment="1">
      <alignment horizontal="center" vertical="center"/>
    </xf>
    <xf numFmtId="0" fontId="30" fillId="4" borderId="1" xfId="1" quotePrefix="1" applyFont="1" applyFill="1" applyBorder="1" applyAlignment="1">
      <alignment horizontal="left" vertical="center"/>
    </xf>
    <xf numFmtId="0" fontId="30" fillId="4" borderId="1" xfId="1" quotePrefix="1" applyFont="1" applyFill="1" applyBorder="1" applyAlignment="1">
      <alignment horizontal="center" vertical="center"/>
    </xf>
    <xf numFmtId="0" fontId="28" fillId="0" borderId="5" xfId="0" applyFont="1" applyBorder="1" applyAlignment="1">
      <alignment horizontal="center" vertical="center"/>
    </xf>
    <xf numFmtId="176" fontId="28" fillId="0" borderId="5" xfId="0" applyNumberFormat="1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45" fontId="4" fillId="2" borderId="0" xfId="0" applyNumberFormat="1" applyFont="1" applyFill="1" applyAlignment="1">
      <alignment horizontal="center" vertical="center"/>
    </xf>
    <xf numFmtId="0" fontId="32" fillId="2" borderId="0" xfId="0" applyFont="1" applyFill="1" applyAlignment="1">
      <alignment horizontal="left" vertical="center"/>
    </xf>
    <xf numFmtId="21" fontId="33" fillId="2" borderId="0" xfId="2" applyNumberFormat="1" applyFont="1" applyFill="1" applyAlignment="1">
      <alignment vertical="center"/>
    </xf>
    <xf numFmtId="0" fontId="34" fillId="2" borderId="0" xfId="2" applyFont="1" applyFill="1" applyAlignment="1">
      <alignment vertical="center"/>
    </xf>
    <xf numFmtId="0" fontId="33" fillId="2" borderId="0" xfId="2" applyFont="1" applyFill="1" applyAlignment="1">
      <alignment horizontal="center" vertical="center"/>
    </xf>
    <xf numFmtId="180" fontId="34" fillId="2" borderId="0" xfId="2" applyNumberFormat="1" applyFont="1" applyFill="1" applyAlignment="1">
      <alignment horizontal="center" vertical="center"/>
    </xf>
    <xf numFmtId="45" fontId="33" fillId="2" borderId="0" xfId="2" quotePrefix="1" applyNumberFormat="1" applyFont="1" applyFill="1" applyAlignment="1">
      <alignment vertical="center"/>
    </xf>
    <xf numFmtId="0" fontId="34" fillId="0" borderId="0" xfId="2" applyFont="1" applyAlignment="1">
      <alignment vertical="center"/>
    </xf>
    <xf numFmtId="0" fontId="33" fillId="2" borderId="0" xfId="2" applyFont="1" applyFill="1" applyAlignment="1">
      <alignment vertical="center"/>
    </xf>
    <xf numFmtId="0" fontId="35" fillId="2" borderId="0" xfId="2" applyFont="1" applyFill="1" applyAlignment="1">
      <alignment vertical="center"/>
    </xf>
    <xf numFmtId="0" fontId="36" fillId="2" borderId="0" xfId="2" applyFont="1" applyFill="1" applyAlignment="1">
      <alignment vertical="center"/>
    </xf>
    <xf numFmtId="0" fontId="37" fillId="2" borderId="0" xfId="2" applyFont="1" applyFill="1" applyAlignment="1">
      <alignment vertical="center"/>
    </xf>
    <xf numFmtId="0" fontId="38" fillId="0" borderId="0" xfId="2" applyFont="1" applyAlignment="1">
      <alignment vertical="center"/>
    </xf>
    <xf numFmtId="0" fontId="39" fillId="0" borderId="0" xfId="2" applyFont="1" applyAlignment="1">
      <alignment vertical="center"/>
    </xf>
    <xf numFmtId="178" fontId="39" fillId="0" borderId="0" xfId="2" applyNumberFormat="1" applyFont="1" applyAlignment="1">
      <alignment vertical="center"/>
    </xf>
    <xf numFmtId="0" fontId="40" fillId="0" borderId="0" xfId="2" applyFont="1" applyAlignment="1">
      <alignment vertical="center"/>
    </xf>
    <xf numFmtId="0" fontId="41" fillId="2" borderId="0" xfId="2" applyFont="1" applyFill="1" applyAlignment="1">
      <alignment vertical="center"/>
    </xf>
    <xf numFmtId="0" fontId="42" fillId="2" borderId="0" xfId="2" applyFont="1" applyFill="1" applyAlignment="1">
      <alignment vertical="center"/>
    </xf>
    <xf numFmtId="0" fontId="43" fillId="2" borderId="0" xfId="2" applyFont="1" applyFill="1" applyAlignment="1">
      <alignment horizontal="center" vertical="center"/>
    </xf>
    <xf numFmtId="180" fontId="44" fillId="2" borderId="0" xfId="2" applyNumberFormat="1" applyFont="1" applyFill="1" applyAlignment="1">
      <alignment horizontal="center" vertical="center"/>
    </xf>
    <xf numFmtId="45" fontId="45" fillId="2" borderId="0" xfId="2" applyNumberFormat="1" applyFont="1" applyFill="1" applyAlignment="1">
      <alignment vertical="center"/>
    </xf>
    <xf numFmtId="0" fontId="46" fillId="2" borderId="0" xfId="2" applyFont="1" applyFill="1" applyAlignment="1">
      <alignment horizontal="center" vertical="center"/>
    </xf>
    <xf numFmtId="0" fontId="45" fillId="2" borderId="0" xfId="2" applyFont="1" applyFill="1" applyAlignment="1">
      <alignment vertical="center"/>
    </xf>
    <xf numFmtId="0" fontId="43" fillId="2" borderId="0" xfId="2" applyFont="1" applyFill="1" applyAlignment="1">
      <alignment vertical="center"/>
    </xf>
    <xf numFmtId="0" fontId="47" fillId="2" borderId="0" xfId="2" applyFont="1" applyFill="1" applyAlignment="1">
      <alignment horizontal="center" vertical="center"/>
    </xf>
    <xf numFmtId="0" fontId="37" fillId="2" borderId="0" xfId="2" applyFont="1" applyFill="1" applyAlignment="1">
      <alignment horizontal="center" vertical="center"/>
    </xf>
    <xf numFmtId="0" fontId="9" fillId="0" borderId="0" xfId="2" applyAlignment="1">
      <alignment vertical="center"/>
    </xf>
    <xf numFmtId="178" fontId="9" fillId="0" borderId="0" xfId="2" applyNumberFormat="1" applyAlignment="1">
      <alignment vertical="center"/>
    </xf>
    <xf numFmtId="0" fontId="48" fillId="0" borderId="0" xfId="2" applyFont="1" applyAlignment="1">
      <alignment vertical="center"/>
    </xf>
    <xf numFmtId="0" fontId="49" fillId="2" borderId="0" xfId="2" applyFont="1" applyFill="1" applyAlignment="1">
      <alignment vertical="center"/>
    </xf>
    <xf numFmtId="45" fontId="45" fillId="2" borderId="0" xfId="2" applyNumberFormat="1" applyFont="1" applyFill="1" applyAlignment="1">
      <alignment horizontal="center"/>
    </xf>
    <xf numFmtId="0" fontId="46" fillId="2" borderId="0" xfId="2" applyFont="1" applyFill="1" applyAlignment="1">
      <alignment horizontal="center"/>
    </xf>
    <xf numFmtId="0" fontId="45" fillId="2" borderId="0" xfId="2" applyFont="1" applyFill="1"/>
    <xf numFmtId="0" fontId="33" fillId="2" borderId="0" xfId="2" applyFont="1" applyFill="1" applyAlignment="1">
      <alignment horizontal="center"/>
    </xf>
    <xf numFmtId="0" fontId="47" fillId="2" borderId="0" xfId="2" applyFont="1" applyFill="1" applyAlignment="1">
      <alignment horizontal="center"/>
    </xf>
    <xf numFmtId="0" fontId="37" fillId="2" borderId="0" xfId="2" applyFont="1" applyFill="1" applyAlignment="1">
      <alignment horizontal="center"/>
    </xf>
    <xf numFmtId="180" fontId="44" fillId="2" borderId="0" xfId="2" applyNumberFormat="1" applyFont="1" applyFill="1" applyAlignment="1">
      <alignment vertical="center"/>
    </xf>
    <xf numFmtId="0" fontId="50" fillId="2" borderId="0" xfId="2" applyFont="1" applyFill="1" applyAlignment="1">
      <alignment horizontal="center"/>
    </xf>
    <xf numFmtId="0" fontId="51" fillId="0" borderId="0" xfId="2" applyFont="1" applyAlignment="1">
      <alignment vertical="center"/>
    </xf>
    <xf numFmtId="0" fontId="33" fillId="2" borderId="0" xfId="2" applyFont="1" applyFill="1" applyAlignment="1">
      <alignment horizontal="center" vertical="center" wrapText="1"/>
    </xf>
    <xf numFmtId="0" fontId="47" fillId="2" borderId="0" xfId="2" applyFont="1" applyFill="1" applyAlignment="1">
      <alignment horizontal="center" vertical="center" wrapText="1"/>
    </xf>
    <xf numFmtId="0" fontId="37" fillId="2" borderId="0" xfId="2" applyFont="1" applyFill="1" applyAlignment="1">
      <alignment horizontal="left" vertical="center"/>
    </xf>
    <xf numFmtId="0" fontId="37" fillId="2" borderId="0" xfId="2" applyFont="1" applyFill="1" applyAlignment="1">
      <alignment horizontal="center" vertical="center" wrapText="1"/>
    </xf>
    <xf numFmtId="0" fontId="10" fillId="0" borderId="0" xfId="2" applyFont="1" applyAlignment="1">
      <alignment vertical="center"/>
    </xf>
    <xf numFmtId="0" fontId="48" fillId="7" borderId="0" xfId="3" applyFont="1" applyFill="1" applyAlignment="1">
      <alignment horizontal="left"/>
    </xf>
    <xf numFmtId="0" fontId="51" fillId="7" borderId="10" xfId="3" applyFont="1" applyFill="1" applyBorder="1" applyAlignment="1">
      <alignment horizontal="center"/>
    </xf>
    <xf numFmtId="178" fontId="51" fillId="8" borderId="11" xfId="3" applyNumberFormat="1" applyFont="1" applyFill="1" applyBorder="1" applyAlignment="1">
      <alignment horizontal="right" wrapText="1"/>
    </xf>
    <xf numFmtId="0" fontId="48" fillId="0" borderId="0" xfId="3" applyFont="1" applyAlignment="1">
      <alignment horizontal="right" wrapText="1"/>
    </xf>
    <xf numFmtId="0" fontId="48" fillId="0" borderId="0" xfId="2" applyFont="1" applyAlignment="1">
      <alignment horizontal="left"/>
    </xf>
    <xf numFmtId="0" fontId="51" fillId="0" borderId="0" xfId="2" applyFont="1"/>
    <xf numFmtId="178" fontId="51" fillId="0" borderId="0" xfId="2" applyNumberFormat="1" applyFont="1"/>
    <xf numFmtId="0" fontId="42" fillId="2" borderId="12" xfId="2" applyFont="1" applyFill="1" applyBorder="1" applyAlignment="1">
      <alignment horizontal="center" vertical="center" wrapText="1"/>
    </xf>
    <xf numFmtId="0" fontId="43" fillId="2" borderId="13" xfId="2" applyFont="1" applyFill="1" applyBorder="1" applyAlignment="1">
      <alignment horizontal="left" vertical="center" wrapText="1"/>
    </xf>
    <xf numFmtId="180" fontId="44" fillId="2" borderId="12" xfId="2" applyNumberFormat="1" applyFont="1" applyFill="1" applyBorder="1" applyAlignment="1">
      <alignment horizontal="center" vertical="center" wrapText="1"/>
    </xf>
    <xf numFmtId="176" fontId="53" fillId="2" borderId="12" xfId="2" applyNumberFormat="1" applyFont="1" applyFill="1" applyBorder="1" applyAlignment="1">
      <alignment horizontal="center" vertical="center"/>
    </xf>
    <xf numFmtId="176" fontId="46" fillId="2" borderId="12" xfId="2" applyNumberFormat="1" applyFont="1" applyFill="1" applyBorder="1" applyAlignment="1">
      <alignment horizontal="center" vertical="center" wrapText="1"/>
    </xf>
    <xf numFmtId="178" fontId="45" fillId="2" borderId="12" xfId="2" applyNumberFormat="1" applyFont="1" applyFill="1" applyBorder="1" applyAlignment="1">
      <alignment horizontal="center" vertical="center"/>
    </xf>
    <xf numFmtId="176" fontId="33" fillId="2" borderId="0" xfId="2" applyNumberFormat="1" applyFont="1" applyFill="1" applyAlignment="1">
      <alignment horizontal="center" vertical="center" wrapText="1"/>
    </xf>
    <xf numFmtId="176" fontId="47" fillId="2" borderId="0" xfId="2" applyNumberFormat="1" applyFont="1" applyFill="1" applyAlignment="1">
      <alignment horizontal="center" vertical="center" wrapText="1"/>
    </xf>
    <xf numFmtId="176" fontId="37" fillId="2" borderId="0" xfId="2" applyNumberFormat="1" applyFont="1" applyFill="1" applyAlignment="1">
      <alignment horizontal="center" vertical="center" wrapText="1"/>
    </xf>
    <xf numFmtId="0" fontId="43" fillId="2" borderId="13" xfId="2" applyFont="1" applyFill="1" applyBorder="1" applyAlignment="1">
      <alignment horizontal="center" vertical="center" wrapText="1"/>
    </xf>
    <xf numFmtId="180" fontId="54" fillId="2" borderId="12" xfId="2" applyNumberFormat="1" applyFont="1" applyFill="1" applyBorder="1" applyAlignment="1">
      <alignment horizontal="center" vertical="center" wrapText="1"/>
    </xf>
    <xf numFmtId="176" fontId="45" fillId="2" borderId="12" xfId="2" applyNumberFormat="1" applyFont="1" applyFill="1" applyBorder="1" applyAlignment="1">
      <alignment horizontal="center" vertical="center"/>
    </xf>
    <xf numFmtId="176" fontId="50" fillId="2" borderId="12" xfId="2" applyNumberFormat="1" applyFont="1" applyFill="1" applyBorder="1" applyAlignment="1">
      <alignment horizontal="center" vertical="center" wrapText="1"/>
    </xf>
    <xf numFmtId="178" fontId="51" fillId="8" borderId="11" xfId="3" applyNumberFormat="1" applyFont="1" applyFill="1" applyBorder="1" applyAlignment="1">
      <alignment wrapText="1"/>
    </xf>
    <xf numFmtId="0" fontId="43" fillId="2" borderId="13" xfId="2" applyFont="1" applyFill="1" applyBorder="1" applyAlignment="1">
      <alignment horizontal="left" vertical="center" shrinkToFit="1"/>
    </xf>
    <xf numFmtId="0" fontId="43" fillId="2" borderId="13" xfId="2" applyFont="1" applyFill="1" applyBorder="1" applyAlignment="1">
      <alignment horizontal="center" vertical="center" shrinkToFit="1"/>
    </xf>
    <xf numFmtId="176" fontId="48" fillId="0" borderId="0" xfId="2" applyNumberFormat="1" applyFont="1" applyAlignment="1">
      <alignment horizontal="left"/>
    </xf>
    <xf numFmtId="176" fontId="51" fillId="0" borderId="0" xfId="2" applyNumberFormat="1" applyFont="1"/>
    <xf numFmtId="176" fontId="42" fillId="9" borderId="0" xfId="2" applyNumberFormat="1" applyFont="1" applyFill="1" applyAlignment="1">
      <alignment horizontal="center" vertical="center" wrapText="1"/>
    </xf>
    <xf numFmtId="0" fontId="42" fillId="2" borderId="14" xfId="2" applyFont="1" applyFill="1" applyBorder="1" applyAlignment="1">
      <alignment horizontal="center" vertical="center" wrapText="1"/>
    </xf>
    <xf numFmtId="0" fontId="43" fillId="2" borderId="15" xfId="2" applyFont="1" applyFill="1" applyBorder="1" applyAlignment="1">
      <alignment horizontal="left" vertical="center" wrapText="1"/>
    </xf>
    <xf numFmtId="180" fontId="44" fillId="2" borderId="14" xfId="2" applyNumberFormat="1" applyFont="1" applyFill="1" applyBorder="1" applyAlignment="1">
      <alignment horizontal="center" vertical="center" wrapText="1"/>
    </xf>
    <xf numFmtId="0" fontId="43" fillId="2" borderId="15" xfId="2" applyFont="1" applyFill="1" applyBorder="1" applyAlignment="1">
      <alignment horizontal="center" vertical="center" wrapText="1"/>
    </xf>
    <xf numFmtId="180" fontId="54" fillId="2" borderId="14" xfId="2" applyNumberFormat="1" applyFont="1" applyFill="1" applyBorder="1" applyAlignment="1">
      <alignment horizontal="center" vertical="center" wrapText="1"/>
    </xf>
    <xf numFmtId="180" fontId="46" fillId="6" borderId="12" xfId="2" applyNumberFormat="1" applyFont="1" applyFill="1" applyBorder="1" applyAlignment="1">
      <alignment horizontal="center" vertical="center" wrapText="1"/>
    </xf>
    <xf numFmtId="21" fontId="45" fillId="6" borderId="12" xfId="2" applyNumberFormat="1" applyFont="1" applyFill="1" applyBorder="1" applyAlignment="1">
      <alignment horizontal="center" vertical="center"/>
    </xf>
    <xf numFmtId="176" fontId="46" fillId="6" borderId="12" xfId="2" applyNumberFormat="1" applyFont="1" applyFill="1" applyBorder="1" applyAlignment="1">
      <alignment horizontal="center" vertical="center" wrapText="1"/>
    </xf>
    <xf numFmtId="176" fontId="50" fillId="6" borderId="12" xfId="2" applyNumberFormat="1" applyFont="1" applyFill="1" applyBorder="1" applyAlignment="1">
      <alignment horizontal="center" vertical="center" wrapText="1"/>
    </xf>
    <xf numFmtId="0" fontId="50" fillId="2" borderId="0" xfId="2" applyFont="1" applyFill="1" applyAlignment="1">
      <alignment vertical="center"/>
    </xf>
    <xf numFmtId="0" fontId="46" fillId="2" borderId="0" xfId="2" applyFont="1" applyFill="1" applyAlignment="1">
      <alignment vertical="center"/>
    </xf>
    <xf numFmtId="0" fontId="47" fillId="2" borderId="0" xfId="2" applyFont="1" applyFill="1" applyAlignment="1">
      <alignment vertical="center"/>
    </xf>
    <xf numFmtId="45" fontId="45" fillId="2" borderId="12" xfId="2" applyNumberFormat="1" applyFont="1" applyFill="1" applyBorder="1" applyAlignment="1">
      <alignment horizontal="center" vertical="center" wrapText="1"/>
    </xf>
    <xf numFmtId="0" fontId="46" fillId="2" borderId="12" xfId="2" applyFont="1" applyFill="1" applyBorder="1" applyAlignment="1">
      <alignment horizontal="center" vertical="center" wrapText="1"/>
    </xf>
    <xf numFmtId="0" fontId="45" fillId="2" borderId="12" xfId="2" applyFont="1" applyFill="1" applyBorder="1" applyAlignment="1">
      <alignment horizontal="center" vertical="center" wrapText="1"/>
    </xf>
    <xf numFmtId="0" fontId="50" fillId="2" borderId="12" xfId="2" applyFont="1" applyFill="1" applyBorder="1" applyAlignment="1">
      <alignment horizontal="center" vertical="center" wrapText="1"/>
    </xf>
    <xf numFmtId="176" fontId="53" fillId="2" borderId="5" xfId="2" applyNumberFormat="1" applyFont="1" applyFill="1" applyBorder="1" applyAlignment="1">
      <alignment horizontal="center" vertical="center"/>
    </xf>
    <xf numFmtId="0" fontId="45" fillId="2" borderId="12" xfId="2" applyFont="1" applyFill="1" applyBorder="1" applyAlignment="1">
      <alignment horizontal="center" vertical="center"/>
    </xf>
    <xf numFmtId="0" fontId="48" fillId="0" borderId="0" xfId="2" applyFont="1" applyAlignment="1">
      <alignment horizontal="left" vertical="center"/>
    </xf>
    <xf numFmtId="178" fontId="10" fillId="0" borderId="0" xfId="2" applyNumberFormat="1" applyFont="1" applyAlignment="1">
      <alignment vertical="center"/>
    </xf>
    <xf numFmtId="0" fontId="30" fillId="0" borderId="0" xfId="2" applyFont="1" applyAlignment="1">
      <alignment vertical="center"/>
    </xf>
    <xf numFmtId="0" fontId="37" fillId="0" borderId="0" xfId="2" applyFont="1" applyAlignment="1">
      <alignment vertical="center"/>
    </xf>
    <xf numFmtId="0" fontId="63" fillId="2" borderId="0" xfId="2" applyFont="1" applyFill="1" applyAlignment="1">
      <alignment vertical="center"/>
    </xf>
    <xf numFmtId="0" fontId="64" fillId="2" borderId="0" xfId="2" applyFont="1" applyFill="1" applyAlignment="1">
      <alignment vertical="center"/>
    </xf>
    <xf numFmtId="0" fontId="55" fillId="2" borderId="0" xfId="2" applyFont="1" applyFill="1" applyAlignment="1">
      <alignment vertical="center"/>
    </xf>
    <xf numFmtId="0" fontId="45" fillId="2" borderId="0" xfId="2" applyFont="1" applyFill="1" applyAlignment="1">
      <alignment horizontal="center" vertical="center"/>
    </xf>
    <xf numFmtId="0" fontId="65" fillId="2" borderId="0" xfId="4" applyFill="1" applyAlignment="1">
      <alignment vertical="center"/>
    </xf>
    <xf numFmtId="45" fontId="66" fillId="2" borderId="0" xfId="2" applyNumberFormat="1" applyFont="1" applyFill="1" applyAlignment="1">
      <alignment vertical="center"/>
    </xf>
    <xf numFmtId="0" fontId="67" fillId="2" borderId="0" xfId="2" applyFont="1" applyFill="1" applyAlignment="1">
      <alignment vertical="center"/>
    </xf>
    <xf numFmtId="0" fontId="66" fillId="2" borderId="0" xfId="2" applyFont="1" applyFill="1" applyAlignment="1">
      <alignment vertical="center"/>
    </xf>
    <xf numFmtId="0" fontId="68" fillId="2" borderId="0" xfId="2" applyFont="1" applyFill="1" applyAlignment="1">
      <alignment vertical="center"/>
    </xf>
    <xf numFmtId="0" fontId="50" fillId="2" borderId="0" xfId="2" applyFont="1" applyFill="1"/>
    <xf numFmtId="0" fontId="65" fillId="2" borderId="0" xfId="4" applyFill="1" applyAlignment="1">
      <alignment horizontal="left"/>
    </xf>
    <xf numFmtId="0" fontId="42" fillId="0" borderId="0" xfId="2" applyFont="1" applyAlignment="1">
      <alignment vertical="center"/>
    </xf>
    <xf numFmtId="0" fontId="69" fillId="2" borderId="0" xfId="2" applyFont="1" applyFill="1" applyAlignment="1">
      <alignment vertical="center"/>
    </xf>
    <xf numFmtId="0" fontId="62" fillId="0" borderId="0" xfId="2" applyFont="1" applyAlignment="1">
      <alignment vertical="center"/>
    </xf>
    <xf numFmtId="180" fontId="42" fillId="2" borderId="0" xfId="2" applyNumberFormat="1" applyFont="1" applyFill="1" applyAlignment="1">
      <alignment horizontal="center" vertical="center"/>
    </xf>
    <xf numFmtId="45" fontId="43" fillId="2" borderId="0" xfId="2" applyNumberFormat="1" applyFont="1" applyFill="1" applyAlignment="1">
      <alignment vertical="center"/>
    </xf>
    <xf numFmtId="0" fontId="42" fillId="2" borderId="0" xfId="2" applyFont="1" applyFill="1" applyAlignment="1">
      <alignment horizontal="right" vertical="center"/>
    </xf>
    <xf numFmtId="0" fontId="70" fillId="0" borderId="0" xfId="2" applyFont="1" applyAlignment="1">
      <alignment vertical="center"/>
    </xf>
    <xf numFmtId="178" fontId="62" fillId="0" borderId="0" xfId="2" applyNumberFormat="1" applyFont="1" applyAlignment="1">
      <alignment vertical="center"/>
    </xf>
    <xf numFmtId="0" fontId="71" fillId="0" borderId="0" xfId="2" applyFont="1" applyAlignment="1">
      <alignment vertical="center"/>
    </xf>
    <xf numFmtId="0" fontId="72" fillId="2" borderId="0" xfId="4" applyFont="1" applyFill="1" applyAlignment="1">
      <alignment vertical="center"/>
    </xf>
    <xf numFmtId="0" fontId="72" fillId="2" borderId="0" xfId="4" applyFont="1" applyFill="1" applyAlignment="1">
      <alignment horizontal="left"/>
    </xf>
    <xf numFmtId="0" fontId="9" fillId="0" borderId="0" xfId="2"/>
    <xf numFmtId="0" fontId="41" fillId="0" borderId="0" xfId="2" applyFont="1" applyAlignment="1">
      <alignment vertical="center"/>
    </xf>
    <xf numFmtId="0" fontId="43" fillId="0" borderId="0" xfId="2" applyFont="1" applyAlignment="1">
      <alignment horizontal="center" vertical="center"/>
    </xf>
    <xf numFmtId="180" fontId="44" fillId="0" borderId="0" xfId="2" applyNumberFormat="1" applyFont="1" applyAlignment="1">
      <alignment horizontal="center" vertical="center"/>
    </xf>
    <xf numFmtId="45" fontId="45" fillId="0" borderId="0" xfId="2" applyNumberFormat="1" applyFont="1" applyAlignment="1">
      <alignment vertical="center"/>
    </xf>
    <xf numFmtId="0" fontId="46" fillId="0" borderId="0" xfId="2" applyFont="1" applyAlignment="1">
      <alignment vertical="center"/>
    </xf>
    <xf numFmtId="0" fontId="45" fillId="0" borderId="0" xfId="2" applyFont="1" applyAlignment="1">
      <alignment vertical="center"/>
    </xf>
    <xf numFmtId="0" fontId="33" fillId="0" borderId="0" xfId="2" applyFont="1" applyAlignment="1">
      <alignment vertical="center"/>
    </xf>
    <xf numFmtId="0" fontId="47" fillId="0" borderId="0" xfId="2" applyFont="1" applyAlignment="1">
      <alignment vertical="center"/>
    </xf>
    <xf numFmtId="176" fontId="5" fillId="2" borderId="0" xfId="0" applyNumberFormat="1" applyFont="1" applyFill="1" applyAlignment="1">
      <alignment horizontal="center" vertical="center"/>
    </xf>
    <xf numFmtId="21" fontId="5" fillId="2" borderId="0" xfId="0" applyNumberFormat="1" applyFont="1" applyFill="1" applyAlignment="1">
      <alignment horizontal="center" vertical="center"/>
    </xf>
    <xf numFmtId="0" fontId="5" fillId="6" borderId="5" xfId="0" applyFont="1" applyFill="1" applyBorder="1" applyAlignment="1">
      <alignment horizontal="center" vertical="center"/>
    </xf>
    <xf numFmtId="176" fontId="5" fillId="6" borderId="5" xfId="0" applyNumberFormat="1" applyFont="1" applyFill="1" applyBorder="1" applyAlignment="1">
      <alignment horizontal="center" vertical="center"/>
    </xf>
    <xf numFmtId="0" fontId="73" fillId="6" borderId="5" xfId="0" applyFont="1" applyFill="1" applyBorder="1" applyAlignment="1">
      <alignment horizontal="center" vertical="center"/>
    </xf>
    <xf numFmtId="176" fontId="73" fillId="6" borderId="5" xfId="0" applyNumberFormat="1" applyFont="1" applyFill="1" applyBorder="1" applyAlignment="1">
      <alignment horizontal="center" vertical="center"/>
    </xf>
    <xf numFmtId="0" fontId="73" fillId="6" borderId="12" xfId="0" applyFont="1" applyFill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21" fontId="33" fillId="2" borderId="0" xfId="2" applyNumberFormat="1" applyFont="1" applyFill="1" applyAlignment="1">
      <alignment horizontal="center" vertical="center" wrapText="1"/>
    </xf>
    <xf numFmtId="0" fontId="73" fillId="0" borderId="5" xfId="0" applyFont="1" applyBorder="1">
      <alignment vertical="center"/>
    </xf>
    <xf numFmtId="0" fontId="75" fillId="6" borderId="12" xfId="0" applyFont="1" applyFill="1" applyBorder="1">
      <alignment vertical="center"/>
    </xf>
    <xf numFmtId="0" fontId="4" fillId="6" borderId="12" xfId="0" applyFont="1" applyFill="1" applyBorder="1" applyAlignment="1">
      <alignment horizontal="center" vertical="center"/>
    </xf>
    <xf numFmtId="0" fontId="75" fillId="6" borderId="5" xfId="0" applyFont="1" applyFill="1" applyBorder="1" applyAlignment="1">
      <alignment horizontal="center" vertical="center"/>
    </xf>
    <xf numFmtId="0" fontId="28" fillId="0" borderId="12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3" fillId="6" borderId="0" xfId="0" applyFont="1" applyFill="1" applyAlignment="1">
      <alignment horizontal="center" vertical="center"/>
    </xf>
    <xf numFmtId="0" fontId="75" fillId="6" borderId="0" xfId="0" applyFont="1" applyFill="1" applyAlignment="1">
      <alignment horizontal="left" vertical="center"/>
    </xf>
    <xf numFmtId="0" fontId="76" fillId="6" borderId="5" xfId="0" applyFont="1" applyFill="1" applyBorder="1" applyAlignment="1">
      <alignment horizontal="center" vertical="center"/>
    </xf>
    <xf numFmtId="0" fontId="73" fillId="6" borderId="7" xfId="0" applyFont="1" applyFill="1" applyBorder="1" applyAlignment="1">
      <alignment horizontal="center" vertical="center"/>
    </xf>
    <xf numFmtId="0" fontId="79" fillId="2" borderId="0" xfId="0" applyFont="1" applyFill="1" applyAlignment="1">
      <alignment horizontal="left" vertical="center"/>
    </xf>
    <xf numFmtId="0" fontId="80" fillId="2" borderId="0" xfId="0" applyFont="1" applyFill="1" applyAlignment="1">
      <alignment horizontal="center" vertical="center"/>
    </xf>
    <xf numFmtId="0" fontId="81" fillId="2" borderId="0" xfId="0" applyFont="1" applyFill="1" applyAlignment="1">
      <alignment horizontal="left" vertical="center"/>
    </xf>
    <xf numFmtId="0" fontId="82" fillId="2" borderId="0" xfId="0" applyFont="1" applyFill="1" applyAlignment="1">
      <alignment horizontal="center" vertical="center"/>
    </xf>
    <xf numFmtId="0" fontId="83" fillId="2" borderId="0" xfId="0" applyFont="1" applyFill="1" applyAlignment="1">
      <alignment horizontal="left" vertical="center"/>
    </xf>
    <xf numFmtId="0" fontId="84" fillId="2" borderId="0" xfId="0" applyFont="1" applyFill="1" applyAlignment="1">
      <alignment horizontal="center" vertical="center"/>
    </xf>
    <xf numFmtId="0" fontId="85" fillId="6" borderId="0" xfId="0" applyFont="1" applyFill="1" applyAlignment="1">
      <alignment horizontal="left" vertical="center"/>
    </xf>
    <xf numFmtId="0" fontId="2" fillId="2" borderId="0" xfId="0" applyFont="1" applyFill="1" applyAlignment="1">
      <alignment horizontal="left" vertical="center"/>
    </xf>
    <xf numFmtId="0" fontId="77" fillId="2" borderId="0" xfId="0" applyFont="1" applyFill="1" applyAlignment="1">
      <alignment horizontal="left" vertical="center"/>
    </xf>
    <xf numFmtId="0" fontId="77" fillId="2" borderId="0" xfId="0" applyFont="1" applyFill="1" applyAlignment="1">
      <alignment horizontal="center" vertical="center"/>
    </xf>
    <xf numFmtId="45" fontId="54" fillId="2" borderId="12" xfId="2" applyNumberFormat="1" applyFont="1" applyFill="1" applyBorder="1" applyAlignment="1">
      <alignment horizontal="center" vertical="center" wrapText="1"/>
    </xf>
    <xf numFmtId="180" fontId="88" fillId="2" borderId="17" xfId="2" applyNumberFormat="1" applyFont="1" applyFill="1" applyBorder="1" applyAlignment="1">
      <alignment horizontal="center" vertical="center" shrinkToFit="1"/>
    </xf>
    <xf numFmtId="21" fontId="88" fillId="2" borderId="17" xfId="2" applyNumberFormat="1" applyFont="1" applyFill="1" applyBorder="1" applyAlignment="1">
      <alignment horizontal="center" vertical="center" shrinkToFit="1"/>
    </xf>
    <xf numFmtId="181" fontId="88" fillId="2" borderId="17" xfId="2" applyNumberFormat="1" applyFont="1" applyFill="1" applyBorder="1" applyAlignment="1">
      <alignment horizontal="center" vertical="center" shrinkToFit="1"/>
    </xf>
    <xf numFmtId="0" fontId="56" fillId="2" borderId="0" xfId="2" applyFont="1" applyFill="1" applyAlignment="1">
      <alignment vertical="center" shrinkToFit="1"/>
    </xf>
    <xf numFmtId="0" fontId="57" fillId="2" borderId="0" xfId="2" applyFont="1" applyFill="1" applyAlignment="1">
      <alignment vertical="center" shrinkToFit="1"/>
    </xf>
    <xf numFmtId="181" fontId="11" fillId="2" borderId="0" xfId="2" applyNumberFormat="1" applyFont="1" applyFill="1" applyAlignment="1">
      <alignment horizontal="left" vertical="center" shrinkToFit="1"/>
    </xf>
    <xf numFmtId="180" fontId="58" fillId="2" borderId="17" xfId="2" applyNumberFormat="1" applyFont="1" applyFill="1" applyBorder="1" applyAlignment="1">
      <alignment horizontal="center" vertical="center" shrinkToFit="1"/>
    </xf>
    <xf numFmtId="21" fontId="58" fillId="2" borderId="17" xfId="2" applyNumberFormat="1" applyFont="1" applyFill="1" applyBorder="1" applyAlignment="1">
      <alignment horizontal="center" vertical="center" shrinkToFit="1"/>
    </xf>
    <xf numFmtId="181" fontId="58" fillId="2" borderId="17" xfId="2" applyNumberFormat="1" applyFont="1" applyFill="1" applyBorder="1" applyAlignment="1">
      <alignment horizontal="center" vertical="center" shrinkToFit="1"/>
    </xf>
    <xf numFmtId="0" fontId="11" fillId="0" borderId="0" xfId="2" applyFont="1" applyAlignment="1">
      <alignment vertical="center" shrinkToFit="1"/>
    </xf>
    <xf numFmtId="0" fontId="60" fillId="7" borderId="0" xfId="3" applyFont="1" applyFill="1" applyAlignment="1">
      <alignment horizontal="left" shrinkToFit="1"/>
    </xf>
    <xf numFmtId="0" fontId="61" fillId="7" borderId="10" xfId="3" applyFont="1" applyFill="1" applyBorder="1" applyAlignment="1">
      <alignment horizontal="center" shrinkToFit="1"/>
    </xf>
    <xf numFmtId="178" fontId="61" fillId="8" borderId="11" xfId="3" applyNumberFormat="1" applyFont="1" applyFill="1" applyBorder="1" applyAlignment="1">
      <alignment shrinkToFit="1"/>
    </xf>
    <xf numFmtId="0" fontId="60" fillId="0" borderId="0" xfId="3" applyFont="1" applyAlignment="1">
      <alignment horizontal="right" shrinkToFit="1"/>
    </xf>
    <xf numFmtId="176" fontId="60" fillId="0" borderId="0" xfId="2" applyNumberFormat="1" applyFont="1" applyAlignment="1">
      <alignment horizontal="left" shrinkToFit="1"/>
    </xf>
    <xf numFmtId="176" fontId="61" fillId="0" borderId="0" xfId="2" applyNumberFormat="1" applyFont="1" applyAlignment="1">
      <alignment shrinkToFit="1"/>
    </xf>
    <xf numFmtId="178" fontId="61" fillId="0" borderId="0" xfId="2" applyNumberFormat="1" applyFont="1" applyAlignment="1">
      <alignment shrinkToFit="1"/>
    </xf>
    <xf numFmtId="0" fontId="60" fillId="0" borderId="0" xfId="2" applyFont="1" applyAlignment="1">
      <alignment horizontal="left" shrinkToFit="1"/>
    </xf>
    <xf numFmtId="0" fontId="61" fillId="0" borderId="0" xfId="2" applyFont="1" applyAlignment="1">
      <alignment shrinkToFit="1"/>
    </xf>
    <xf numFmtId="180" fontId="89" fillId="2" borderId="17" xfId="2" applyNumberFormat="1" applyFont="1" applyFill="1" applyBorder="1" applyAlignment="1">
      <alignment horizontal="center" vertical="center" shrinkToFit="1"/>
    </xf>
    <xf numFmtId="21" fontId="89" fillId="2" borderId="17" xfId="2" applyNumberFormat="1" applyFont="1" applyFill="1" applyBorder="1" applyAlignment="1">
      <alignment horizontal="center" vertical="center" shrinkToFit="1"/>
    </xf>
    <xf numFmtId="181" fontId="89" fillId="2" borderId="17" xfId="2" applyNumberFormat="1" applyFont="1" applyFill="1" applyBorder="1" applyAlignment="1">
      <alignment horizontal="center" vertical="center" shrinkToFit="1"/>
    </xf>
    <xf numFmtId="0" fontId="45" fillId="2" borderId="0" xfId="2" applyFont="1" applyFill="1" applyAlignment="1">
      <alignment vertical="center" shrinkToFit="1"/>
    </xf>
    <xf numFmtId="0" fontId="91" fillId="2" borderId="0" xfId="2" applyFont="1" applyFill="1" applyAlignment="1">
      <alignment vertical="center" shrinkToFit="1"/>
    </xf>
    <xf numFmtId="176" fontId="92" fillId="2" borderId="0" xfId="2" applyNumberFormat="1" applyFont="1" applyFill="1" applyAlignment="1">
      <alignment horizontal="center" vertical="center" shrinkToFit="1"/>
    </xf>
    <xf numFmtId="180" fontId="93" fillId="2" borderId="17" xfId="2" applyNumberFormat="1" applyFont="1" applyFill="1" applyBorder="1" applyAlignment="1">
      <alignment horizontal="center" vertical="center" shrinkToFit="1"/>
    </xf>
    <xf numFmtId="21" fontId="93" fillId="2" borderId="17" xfId="2" applyNumberFormat="1" applyFont="1" applyFill="1" applyBorder="1" applyAlignment="1">
      <alignment horizontal="center" vertical="center" shrinkToFit="1"/>
    </xf>
    <xf numFmtId="181" fontId="93" fillId="2" borderId="17" xfId="2" applyNumberFormat="1" applyFont="1" applyFill="1" applyBorder="1" applyAlignment="1">
      <alignment horizontal="center" vertical="center" shrinkToFit="1"/>
    </xf>
    <xf numFmtId="0" fontId="10" fillId="0" borderId="0" xfId="2" applyFont="1" applyAlignment="1">
      <alignment vertical="center" shrinkToFit="1"/>
    </xf>
    <xf numFmtId="0" fontId="30" fillId="7" borderId="0" xfId="3" applyFont="1" applyFill="1" applyAlignment="1">
      <alignment horizontal="left" shrinkToFit="1"/>
    </xf>
    <xf numFmtId="0" fontId="95" fillId="7" borderId="10" xfId="3" applyFont="1" applyFill="1" applyBorder="1" applyAlignment="1">
      <alignment horizontal="center" shrinkToFit="1"/>
    </xf>
    <xf numFmtId="178" fontId="95" fillId="8" borderId="11" xfId="3" applyNumberFormat="1" applyFont="1" applyFill="1" applyBorder="1" applyAlignment="1">
      <alignment shrinkToFit="1"/>
    </xf>
    <xf numFmtId="0" fontId="30" fillId="0" borderId="0" xfId="3" applyFont="1" applyAlignment="1">
      <alignment horizontal="right" shrinkToFit="1"/>
    </xf>
    <xf numFmtId="176" fontId="30" fillId="0" borderId="0" xfId="2" applyNumberFormat="1" applyFont="1" applyAlignment="1">
      <alignment horizontal="left" shrinkToFit="1"/>
    </xf>
    <xf numFmtId="176" fontId="95" fillId="0" borderId="0" xfId="2" applyNumberFormat="1" applyFont="1" applyAlignment="1">
      <alignment shrinkToFit="1"/>
    </xf>
    <xf numFmtId="178" fontId="95" fillId="0" borderId="0" xfId="2" applyNumberFormat="1" applyFont="1" applyAlignment="1">
      <alignment shrinkToFit="1"/>
    </xf>
    <xf numFmtId="0" fontId="30" fillId="0" borderId="0" xfId="2" applyFont="1" applyAlignment="1">
      <alignment horizontal="left" shrinkToFit="1"/>
    </xf>
    <xf numFmtId="0" fontId="95" fillId="0" borderId="0" xfId="2" applyFont="1" applyAlignment="1">
      <alignment shrinkToFit="1"/>
    </xf>
    <xf numFmtId="180" fontId="96" fillId="2" borderId="17" xfId="2" applyNumberFormat="1" applyFont="1" applyFill="1" applyBorder="1" applyAlignment="1">
      <alignment horizontal="center" vertical="center" shrinkToFit="1"/>
    </xf>
    <xf numFmtId="21" fontId="96" fillId="2" borderId="17" xfId="2" applyNumberFormat="1" applyFont="1" applyFill="1" applyBorder="1" applyAlignment="1">
      <alignment horizontal="center" vertical="center" shrinkToFit="1"/>
    </xf>
    <xf numFmtId="181" fontId="96" fillId="2" borderId="17" xfId="2" applyNumberFormat="1" applyFont="1" applyFill="1" applyBorder="1" applyAlignment="1">
      <alignment horizontal="center" vertical="center" shrinkToFit="1"/>
    </xf>
    <xf numFmtId="181" fontId="41" fillId="2" borderId="0" xfId="2" applyNumberFormat="1" applyFont="1" applyFill="1" applyAlignment="1">
      <alignment horizontal="left" vertical="center" shrinkToFit="1"/>
    </xf>
    <xf numFmtId="181" fontId="9" fillId="2" borderId="0" xfId="2" applyNumberFormat="1" applyFill="1" applyAlignment="1">
      <alignment horizontal="left" vertical="center" shrinkToFit="1"/>
    </xf>
    <xf numFmtId="176" fontId="98" fillId="2" borderId="0" xfId="2" applyNumberFormat="1" applyFont="1" applyFill="1" applyAlignment="1">
      <alignment horizontal="center" vertical="center" shrinkToFit="1"/>
    </xf>
    <xf numFmtId="180" fontId="99" fillId="2" borderId="17" xfId="2" applyNumberFormat="1" applyFont="1" applyFill="1" applyBorder="1" applyAlignment="1">
      <alignment horizontal="center" vertical="center" shrinkToFit="1"/>
    </xf>
    <xf numFmtId="21" fontId="99" fillId="2" borderId="17" xfId="2" applyNumberFormat="1" applyFont="1" applyFill="1" applyBorder="1" applyAlignment="1">
      <alignment horizontal="center" vertical="center" shrinkToFit="1"/>
    </xf>
    <xf numFmtId="181" fontId="99" fillId="2" borderId="17" xfId="2" applyNumberFormat="1" applyFont="1" applyFill="1" applyBorder="1" applyAlignment="1">
      <alignment horizontal="center" vertical="center" shrinkToFit="1"/>
    </xf>
    <xf numFmtId="0" fontId="9" fillId="0" borderId="0" xfId="2" applyAlignment="1">
      <alignment vertical="center" shrinkToFit="1"/>
    </xf>
    <xf numFmtId="178" fontId="9" fillId="0" borderId="0" xfId="2" applyNumberFormat="1" applyAlignment="1">
      <alignment vertical="center" shrinkToFit="1"/>
    </xf>
    <xf numFmtId="0" fontId="48" fillId="0" borderId="0" xfId="2" applyFont="1" applyAlignment="1">
      <alignment vertical="center" shrinkToFit="1"/>
    </xf>
    <xf numFmtId="0" fontId="102" fillId="2" borderId="0" xfId="2" applyFont="1" applyFill="1" applyAlignment="1">
      <alignment horizontal="center" vertical="center"/>
    </xf>
    <xf numFmtId="180" fontId="41" fillId="2" borderId="0" xfId="2" applyNumberFormat="1" applyFont="1" applyFill="1" applyAlignment="1">
      <alignment horizontal="center" vertical="center"/>
    </xf>
    <xf numFmtId="45" fontId="102" fillId="2" borderId="0" xfId="2" applyNumberFormat="1" applyFont="1" applyFill="1" applyAlignment="1">
      <alignment vertical="center"/>
    </xf>
    <xf numFmtId="0" fontId="102" fillId="2" borderId="0" xfId="2" applyFont="1" applyFill="1" applyAlignment="1">
      <alignment vertical="center"/>
    </xf>
    <xf numFmtId="0" fontId="103" fillId="2" borderId="0" xfId="2" applyFont="1" applyFill="1" applyAlignment="1">
      <alignment vertical="center"/>
    </xf>
    <xf numFmtId="0" fontId="98" fillId="0" borderId="0" xfId="2" applyFont="1" applyAlignment="1">
      <alignment vertical="center"/>
    </xf>
    <xf numFmtId="0" fontId="101" fillId="2" borderId="0" xfId="5" applyFill="1" applyAlignment="1">
      <alignment vertical="center"/>
    </xf>
    <xf numFmtId="0" fontId="104" fillId="2" borderId="0" xfId="2" applyFont="1" applyFill="1"/>
    <xf numFmtId="0" fontId="8" fillId="3" borderId="12" xfId="0" applyFont="1" applyFill="1" applyBorder="1" applyAlignment="1">
      <alignment horizontal="center" vertical="center"/>
    </xf>
    <xf numFmtId="0" fontId="8" fillId="3" borderId="12" xfId="1" applyFont="1" applyFill="1" applyBorder="1" applyAlignment="1">
      <alignment horizontal="center" vertical="center"/>
    </xf>
    <xf numFmtId="0" fontId="8" fillId="3" borderId="12" xfId="1" quotePrefix="1" applyFont="1" applyFill="1" applyBorder="1" applyAlignment="1">
      <alignment horizontal="left" vertical="center"/>
    </xf>
    <xf numFmtId="0" fontId="3" fillId="3" borderId="12" xfId="0" applyFont="1" applyFill="1" applyBorder="1" applyAlignment="1">
      <alignment horizontal="center" vertical="center"/>
    </xf>
    <xf numFmtId="0" fontId="2" fillId="3" borderId="12" xfId="0" applyFont="1" applyFill="1" applyBorder="1">
      <alignment vertical="center"/>
    </xf>
    <xf numFmtId="0" fontId="2" fillId="3" borderId="12" xfId="0" applyFont="1" applyFill="1" applyBorder="1" applyAlignment="1">
      <alignment horizontal="center" vertical="center"/>
    </xf>
    <xf numFmtId="0" fontId="14" fillId="0" borderId="12" xfId="0" applyFont="1" applyBorder="1" applyAlignment="1">
      <alignment horizontal="center" vertical="center"/>
    </xf>
    <xf numFmtId="0" fontId="14" fillId="0" borderId="12" xfId="0" applyFont="1" applyBorder="1">
      <alignment vertical="center"/>
    </xf>
    <xf numFmtId="176" fontId="14" fillId="0" borderId="12" xfId="0" applyNumberFormat="1" applyFont="1" applyBorder="1" applyAlignment="1">
      <alignment horizontal="left" vertical="center"/>
    </xf>
    <xf numFmtId="0" fontId="15" fillId="0" borderId="12" xfId="0" applyFont="1" applyBorder="1" applyAlignment="1">
      <alignment horizontal="center" vertical="center"/>
    </xf>
    <xf numFmtId="0" fontId="75" fillId="6" borderId="12" xfId="0" applyFont="1" applyFill="1" applyBorder="1" applyAlignment="1">
      <alignment horizontal="center" vertical="center"/>
    </xf>
    <xf numFmtId="0" fontId="22" fillId="0" borderId="12" xfId="0" applyFont="1" applyBorder="1" applyAlignment="1">
      <alignment horizontal="center" vertical="center"/>
    </xf>
    <xf numFmtId="176" fontId="22" fillId="0" borderId="12" xfId="0" applyNumberFormat="1" applyFont="1" applyBorder="1" applyAlignment="1">
      <alignment horizontal="center" vertical="center"/>
    </xf>
    <xf numFmtId="0" fontId="23" fillId="0" borderId="12" xfId="0" applyFont="1" applyBorder="1" applyAlignment="1">
      <alignment horizontal="center" vertical="center"/>
    </xf>
    <xf numFmtId="176" fontId="2" fillId="0" borderId="12" xfId="0" applyNumberFormat="1" applyFont="1" applyBorder="1" applyAlignment="1">
      <alignment horizontal="center" vertical="center"/>
    </xf>
    <xf numFmtId="0" fontId="22" fillId="0" borderId="12" xfId="0" applyFont="1" applyBorder="1">
      <alignment vertical="center"/>
    </xf>
    <xf numFmtId="176" fontId="22" fillId="0" borderId="12" xfId="0" applyNumberFormat="1" applyFont="1" applyBorder="1" applyAlignment="1">
      <alignment horizontal="left" vertical="center"/>
    </xf>
    <xf numFmtId="0" fontId="0" fillId="0" borderId="12" xfId="0" applyBorder="1">
      <alignment vertical="center"/>
    </xf>
    <xf numFmtId="0" fontId="16" fillId="0" borderId="12" xfId="0" applyFont="1" applyBorder="1" applyAlignment="1">
      <alignment horizontal="center" vertical="center"/>
    </xf>
    <xf numFmtId="45" fontId="16" fillId="0" borderId="12" xfId="0" applyNumberFormat="1" applyFont="1" applyBorder="1" applyAlignment="1">
      <alignment horizontal="center" vertical="center"/>
    </xf>
    <xf numFmtId="178" fontId="6" fillId="0" borderId="12" xfId="0" applyNumberFormat="1" applyFont="1" applyBorder="1" applyAlignment="1">
      <alignment horizontal="center" vertical="center"/>
    </xf>
    <xf numFmtId="176" fontId="28" fillId="0" borderId="12" xfId="0" applyNumberFormat="1" applyFont="1" applyBorder="1" applyAlignment="1">
      <alignment horizontal="center" vertical="center"/>
    </xf>
    <xf numFmtId="0" fontId="12" fillId="0" borderId="12" xfId="0" applyFont="1" applyBorder="1" applyAlignment="1">
      <alignment horizontal="center" vertical="center"/>
    </xf>
    <xf numFmtId="0" fontId="2" fillId="0" borderId="12" xfId="0" applyFont="1" applyBorder="1">
      <alignment vertical="center"/>
    </xf>
    <xf numFmtId="176" fontId="2" fillId="0" borderId="12" xfId="0" applyNumberFormat="1" applyFont="1" applyBorder="1" applyAlignment="1">
      <alignment horizontal="left" vertical="center"/>
    </xf>
    <xf numFmtId="176" fontId="73" fillId="6" borderId="12" xfId="0" applyNumberFormat="1" applyFont="1" applyFill="1" applyBorder="1" applyAlignment="1">
      <alignment horizontal="center" vertical="center"/>
    </xf>
    <xf numFmtId="0" fontId="5" fillId="6" borderId="12" xfId="0" applyFont="1" applyFill="1" applyBorder="1" applyAlignment="1">
      <alignment horizontal="center" vertical="center"/>
    </xf>
    <xf numFmtId="176" fontId="5" fillId="6" borderId="12" xfId="0" applyNumberFormat="1" applyFont="1" applyFill="1" applyBorder="1" applyAlignment="1">
      <alignment horizontal="center" vertical="center"/>
    </xf>
    <xf numFmtId="0" fontId="78" fillId="6" borderId="12" xfId="0" applyFont="1" applyFill="1" applyBorder="1" applyAlignment="1">
      <alignment horizontal="center" vertical="center"/>
    </xf>
    <xf numFmtId="0" fontId="14" fillId="0" borderId="12" xfId="0" applyFont="1" applyBorder="1" applyAlignment="1">
      <alignment horizontal="left" vertical="center"/>
    </xf>
    <xf numFmtId="0" fontId="76" fillId="6" borderId="12" xfId="0" applyFont="1" applyFill="1" applyBorder="1" applyAlignment="1">
      <alignment horizontal="center" vertical="center"/>
    </xf>
    <xf numFmtId="0" fontId="74" fillId="6" borderId="12" xfId="0" applyFont="1" applyFill="1" applyBorder="1" applyAlignment="1">
      <alignment horizontal="center" vertical="center"/>
    </xf>
    <xf numFmtId="0" fontId="2" fillId="0" borderId="12" xfId="0" applyFont="1" applyBorder="1" applyAlignment="1" applyProtection="1">
      <alignment horizontal="center" vertical="center"/>
      <protection locked="0"/>
    </xf>
    <xf numFmtId="0" fontId="2" fillId="0" borderId="12" xfId="0" applyFont="1" applyBorder="1" applyAlignment="1">
      <alignment horizontal="left" vertical="center"/>
    </xf>
    <xf numFmtId="176" fontId="74" fillId="6" borderId="12" xfId="0" applyNumberFormat="1" applyFont="1" applyFill="1" applyBorder="1" applyAlignment="1">
      <alignment horizontal="center" vertical="center"/>
    </xf>
    <xf numFmtId="0" fontId="22" fillId="0" borderId="12" xfId="0" applyFont="1" applyBorder="1" applyAlignment="1">
      <alignment horizontal="left" vertical="center"/>
    </xf>
    <xf numFmtId="0" fontId="14" fillId="0" borderId="12" xfId="0" applyFont="1" applyBorder="1" applyAlignment="1" applyProtection="1">
      <protection locked="0"/>
    </xf>
    <xf numFmtId="176" fontId="2" fillId="0" borderId="12" xfId="0" applyNumberFormat="1" applyFont="1" applyBorder="1" applyAlignment="1">
      <alignment horizontal="center"/>
    </xf>
    <xf numFmtId="0" fontId="6" fillId="0" borderId="12" xfId="0" applyFont="1" applyBorder="1" applyAlignment="1">
      <alignment horizontal="center" vertical="center"/>
    </xf>
    <xf numFmtId="176" fontId="6" fillId="0" borderId="12" xfId="0" applyNumberFormat="1" applyFont="1" applyBorder="1" applyAlignment="1">
      <alignment horizontal="center" vertical="center"/>
    </xf>
    <xf numFmtId="0" fontId="12" fillId="0" borderId="12" xfId="0" quotePrefix="1" applyFont="1" applyBorder="1" applyAlignment="1">
      <alignment horizontal="center" vertical="center"/>
    </xf>
    <xf numFmtId="176" fontId="74" fillId="6" borderId="12" xfId="0" applyNumberFormat="1" applyFont="1" applyFill="1" applyBorder="1" applyAlignment="1">
      <alignment horizontal="left" vertical="center"/>
    </xf>
    <xf numFmtId="0" fontId="21" fillId="6" borderId="12" xfId="0" applyFont="1" applyFill="1" applyBorder="1" applyAlignment="1">
      <alignment horizontal="center" vertical="center"/>
    </xf>
    <xf numFmtId="0" fontId="13" fillId="0" borderId="12" xfId="0" applyFont="1" applyBorder="1" applyAlignment="1">
      <alignment horizontal="center" vertical="center"/>
    </xf>
    <xf numFmtId="45" fontId="6" fillId="0" borderId="12" xfId="0" applyNumberFormat="1" applyFont="1" applyBorder="1" applyAlignment="1">
      <alignment horizontal="center" vertical="center"/>
    </xf>
    <xf numFmtId="0" fontId="14" fillId="0" borderId="12" xfId="1" applyFont="1" applyBorder="1" applyAlignment="1" applyProtection="1">
      <alignment horizontal="left" vertical="center"/>
      <protection locked="0"/>
    </xf>
    <xf numFmtId="176" fontId="14" fillId="0" borderId="12" xfId="1" applyNumberFormat="1" applyFont="1" applyBorder="1" applyAlignment="1">
      <alignment horizontal="left" vertical="center"/>
    </xf>
    <xf numFmtId="176" fontId="4" fillId="0" borderId="12" xfId="0" applyNumberFormat="1" applyFont="1" applyBorder="1" applyAlignment="1">
      <alignment horizontal="center" vertical="center" shrinkToFit="1"/>
    </xf>
    <xf numFmtId="0" fontId="31" fillId="6" borderId="12" xfId="0" applyFont="1" applyFill="1" applyBorder="1" applyAlignment="1">
      <alignment horizontal="center" vertical="center"/>
    </xf>
    <xf numFmtId="0" fontId="22" fillId="0" borderId="12" xfId="1" applyFont="1" applyBorder="1" applyAlignment="1" applyProtection="1">
      <alignment horizontal="center" vertical="center"/>
      <protection locked="0"/>
    </xf>
    <xf numFmtId="176" fontId="22" fillId="0" borderId="12" xfId="1" applyNumberFormat="1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 wrapText="1"/>
    </xf>
    <xf numFmtId="0" fontId="4" fillId="0" borderId="12" xfId="0" quotePrefix="1" applyFont="1" applyBorder="1" applyAlignment="1">
      <alignment horizontal="center" vertical="center"/>
    </xf>
    <xf numFmtId="0" fontId="28" fillId="0" borderId="12" xfId="0" applyFont="1" applyBorder="1">
      <alignment vertical="center"/>
    </xf>
    <xf numFmtId="176" fontId="28" fillId="0" borderId="12" xfId="0" applyNumberFormat="1" applyFont="1" applyBorder="1" applyAlignment="1">
      <alignment horizontal="left" vertical="center"/>
    </xf>
    <xf numFmtId="0" fontId="4" fillId="2" borderId="12" xfId="0" applyFont="1" applyFill="1" applyBorder="1" applyAlignment="1">
      <alignment horizontal="center" vertical="center"/>
    </xf>
    <xf numFmtId="0" fontId="4" fillId="2" borderId="12" xfId="0" applyFont="1" applyFill="1" applyBorder="1" applyAlignment="1">
      <alignment horizontal="left" vertical="center"/>
    </xf>
    <xf numFmtId="0" fontId="6" fillId="0" borderId="12" xfId="0" applyFont="1" applyBorder="1" applyAlignment="1" applyProtection="1">
      <alignment horizontal="center"/>
      <protection locked="0"/>
    </xf>
    <xf numFmtId="0" fontId="0" fillId="0" borderId="12" xfId="0" applyBorder="1" applyAlignment="1">
      <alignment horizontal="center" vertical="center"/>
    </xf>
    <xf numFmtId="0" fontId="25" fillId="0" borderId="12" xfId="0" applyFont="1" applyBorder="1" applyAlignment="1">
      <alignment horizontal="center" vertical="center"/>
    </xf>
    <xf numFmtId="0" fontId="27" fillId="6" borderId="12" xfId="0" applyFont="1" applyFill="1" applyBorder="1" applyAlignment="1">
      <alignment horizontal="center" vertical="center"/>
    </xf>
    <xf numFmtId="176" fontId="27" fillId="6" borderId="12" xfId="0" applyNumberFormat="1" applyFont="1" applyFill="1" applyBorder="1" applyAlignment="1">
      <alignment horizontal="center" vertical="center"/>
    </xf>
    <xf numFmtId="0" fontId="26" fillId="6" borderId="12" xfId="0" applyFont="1" applyFill="1" applyBorder="1" applyAlignment="1">
      <alignment horizontal="center" vertical="center"/>
    </xf>
    <xf numFmtId="176" fontId="14" fillId="0" borderId="12" xfId="0" applyNumberFormat="1" applyFont="1" applyBorder="1" applyAlignment="1">
      <alignment horizontal="left" vertical="center" wrapText="1"/>
    </xf>
    <xf numFmtId="176" fontId="23" fillId="0" borderId="12" xfId="0" applyNumberFormat="1" applyFont="1" applyBorder="1" applyAlignment="1">
      <alignment horizontal="center" vertical="center" wrapText="1"/>
    </xf>
    <xf numFmtId="0" fontId="13" fillId="0" borderId="12" xfId="1" applyFont="1" applyBorder="1" applyAlignment="1" applyProtection="1">
      <alignment horizontal="center" vertical="center"/>
      <protection locked="0"/>
    </xf>
    <xf numFmtId="0" fontId="8" fillId="0" borderId="12" xfId="0" applyFont="1" applyBorder="1">
      <alignment vertical="center"/>
    </xf>
    <xf numFmtId="176" fontId="8" fillId="0" borderId="12" xfId="0" applyNumberFormat="1" applyFont="1" applyBorder="1" applyAlignment="1">
      <alignment horizontal="left" vertical="center" wrapText="1"/>
    </xf>
    <xf numFmtId="176" fontId="22" fillId="0" borderId="12" xfId="0" applyNumberFormat="1" applyFont="1" applyBorder="1" applyAlignment="1">
      <alignment horizontal="center" vertical="center" wrapText="1"/>
    </xf>
    <xf numFmtId="0" fontId="16" fillId="6" borderId="12" xfId="0" applyFont="1" applyFill="1" applyBorder="1" applyAlignment="1">
      <alignment horizontal="center" vertical="center"/>
    </xf>
    <xf numFmtId="0" fontId="3" fillId="2" borderId="12" xfId="0" applyFont="1" applyFill="1" applyBorder="1" applyAlignment="1">
      <alignment horizontal="center" vertical="center"/>
    </xf>
    <xf numFmtId="0" fontId="15" fillId="0" borderId="12" xfId="0" quotePrefix="1" applyFont="1" applyBorder="1" applyAlignment="1">
      <alignment horizontal="center" vertical="center"/>
    </xf>
    <xf numFmtId="0" fontId="14" fillId="0" borderId="12" xfId="0" applyFont="1" applyBorder="1" applyAlignment="1">
      <alignment horizontal="left"/>
    </xf>
    <xf numFmtId="176" fontId="8" fillId="0" borderId="12" xfId="0" applyNumberFormat="1" applyFont="1" applyBorder="1" applyAlignment="1">
      <alignment horizontal="left" vertical="center" shrinkToFit="1"/>
    </xf>
    <xf numFmtId="0" fontId="14" fillId="0" borderId="12" xfId="0" applyFont="1" applyBorder="1" applyAlignment="1"/>
    <xf numFmtId="176" fontId="14" fillId="0" borderId="12" xfId="0" applyNumberFormat="1" applyFont="1" applyBorder="1" applyAlignment="1">
      <alignment horizontal="left"/>
    </xf>
    <xf numFmtId="0" fontId="13" fillId="0" borderId="12" xfId="0" applyFont="1" applyBorder="1" applyAlignment="1">
      <alignment horizontal="center"/>
    </xf>
    <xf numFmtId="0" fontId="8" fillId="0" borderId="12" xfId="0" applyFont="1" applyBorder="1" applyAlignment="1">
      <alignment horizontal="justify" vertical="center" wrapText="1"/>
    </xf>
    <xf numFmtId="0" fontId="14" fillId="0" borderId="12" xfId="0" applyFont="1" applyBorder="1" applyAlignment="1" applyProtection="1">
      <alignment horizontal="left"/>
      <protection locked="0"/>
    </xf>
    <xf numFmtId="0" fontId="19" fillId="0" borderId="12" xfId="0" applyFont="1" applyBorder="1">
      <alignment vertical="center"/>
    </xf>
    <xf numFmtId="45" fontId="13" fillId="0" borderId="12" xfId="0" applyNumberFormat="1" applyFont="1" applyBorder="1" applyAlignment="1">
      <alignment horizontal="center" vertical="center"/>
    </xf>
    <xf numFmtId="0" fontId="6" fillId="0" borderId="12" xfId="0" applyFont="1" applyBorder="1" applyAlignment="1">
      <alignment horizontal="center"/>
    </xf>
    <xf numFmtId="0" fontId="13" fillId="0" borderId="12" xfId="0" applyFont="1" applyBorder="1" applyAlignment="1" applyProtection="1">
      <alignment horizontal="center" vertical="center"/>
      <protection locked="0"/>
    </xf>
    <xf numFmtId="176" fontId="55" fillId="8" borderId="0" xfId="2" applyNumberFormat="1" applyFont="1" applyFill="1" applyAlignment="1">
      <alignment horizontal="left" vertical="center" wrapText="1"/>
    </xf>
    <xf numFmtId="0" fontId="102" fillId="2" borderId="0" xfId="2" applyFont="1" applyFill="1" applyAlignment="1">
      <alignment horizontal="center"/>
    </xf>
    <xf numFmtId="0" fontId="102" fillId="2" borderId="0" xfId="2" applyFont="1" applyFill="1" applyAlignment="1">
      <alignment horizontal="center" vertical="center" wrapText="1"/>
    </xf>
    <xf numFmtId="176" fontId="102" fillId="2" borderId="0" xfId="2" applyNumberFormat="1" applyFont="1" applyFill="1" applyAlignment="1">
      <alignment horizontal="center" vertical="center" wrapText="1"/>
    </xf>
    <xf numFmtId="176" fontId="41" fillId="8" borderId="0" xfId="2" applyNumberFormat="1" applyFont="1" applyFill="1" applyAlignment="1">
      <alignment horizontal="left" vertical="center" wrapText="1"/>
    </xf>
    <xf numFmtId="0" fontId="102" fillId="2" borderId="0" xfId="2" applyFont="1" applyFill="1" applyAlignment="1">
      <alignment vertical="center" shrinkToFit="1"/>
    </xf>
    <xf numFmtId="0" fontId="102" fillId="0" borderId="0" xfId="2" applyFont="1" applyAlignment="1">
      <alignment vertical="center"/>
    </xf>
    <xf numFmtId="0" fontId="102" fillId="2" borderId="0" xfId="2" applyFont="1" applyFill="1" applyAlignment="1">
      <alignment horizontal="left" vertical="center" wrapText="1"/>
    </xf>
    <xf numFmtId="176" fontId="55" fillId="8" borderId="0" xfId="2" applyNumberFormat="1" applyFont="1" applyFill="1" applyAlignment="1">
      <alignment horizontal="left" vertical="center" wrapText="1"/>
    </xf>
    <xf numFmtId="0" fontId="55" fillId="6" borderId="12" xfId="2" applyFont="1" applyFill="1" applyBorder="1" applyAlignment="1">
      <alignment horizontal="center" vertical="center" wrapText="1"/>
    </xf>
    <xf numFmtId="0" fontId="43" fillId="6" borderId="13" xfId="2" applyFont="1" applyFill="1" applyBorder="1" applyAlignment="1">
      <alignment horizontal="center" vertical="center"/>
    </xf>
    <xf numFmtId="0" fontId="43" fillId="6" borderId="16" xfId="2" applyFont="1" applyFill="1" applyBorder="1" applyAlignment="1">
      <alignment horizontal="center" vertical="center"/>
    </xf>
    <xf numFmtId="0" fontId="42" fillId="2" borderId="12" xfId="2" applyFont="1" applyFill="1" applyBorder="1" applyAlignment="1">
      <alignment horizontal="center" vertical="center" wrapText="1"/>
    </xf>
    <xf numFmtId="0" fontId="42" fillId="2" borderId="13" xfId="2" applyFont="1" applyFill="1" applyBorder="1" applyAlignment="1">
      <alignment horizontal="center" vertical="center" wrapText="1"/>
    </xf>
    <xf numFmtId="0" fontId="88" fillId="2" borderId="17" xfId="2" applyFont="1" applyFill="1" applyBorder="1" applyAlignment="1">
      <alignment horizontal="center" vertical="center" shrinkToFit="1"/>
    </xf>
    <xf numFmtId="0" fontId="58" fillId="2" borderId="17" xfId="2" applyFont="1" applyFill="1" applyBorder="1" applyAlignment="1">
      <alignment horizontal="center" vertical="center" shrinkToFit="1"/>
    </xf>
    <xf numFmtId="0" fontId="59" fillId="2" borderId="17" xfId="2" applyFont="1" applyFill="1" applyBorder="1" applyAlignment="1">
      <alignment horizontal="center" vertical="center" shrinkToFit="1"/>
    </xf>
    <xf numFmtId="0" fontId="96" fillId="2" borderId="17" xfId="2" applyFont="1" applyFill="1" applyBorder="1" applyAlignment="1">
      <alignment horizontal="center" vertical="center" shrinkToFit="1"/>
    </xf>
    <xf numFmtId="0" fontId="99" fillId="2" borderId="17" xfId="2" applyFont="1" applyFill="1" applyBorder="1" applyAlignment="1">
      <alignment horizontal="center" vertical="center" shrinkToFit="1"/>
    </xf>
    <xf numFmtId="0" fontId="100" fillId="2" borderId="17" xfId="2" applyFont="1" applyFill="1" applyBorder="1" applyAlignment="1">
      <alignment horizontal="center" vertical="center" shrinkToFit="1"/>
    </xf>
    <xf numFmtId="0" fontId="89" fillId="2" borderId="17" xfId="2" applyFont="1" applyFill="1" applyBorder="1" applyAlignment="1">
      <alignment horizontal="center" vertical="center" shrinkToFit="1"/>
    </xf>
    <xf numFmtId="0" fontId="93" fillId="2" borderId="17" xfId="2" applyFont="1" applyFill="1" applyBorder="1" applyAlignment="1">
      <alignment horizontal="center" vertical="center" shrinkToFit="1"/>
    </xf>
    <xf numFmtId="0" fontId="94" fillId="2" borderId="17" xfId="2" applyFont="1" applyFill="1" applyBorder="1" applyAlignment="1">
      <alignment horizontal="center" vertical="center" shrinkToFit="1"/>
    </xf>
    <xf numFmtId="0" fontId="87" fillId="2" borderId="17" xfId="2" applyFont="1" applyFill="1" applyBorder="1" applyAlignment="1">
      <alignment horizontal="center" vertical="center" shrinkToFit="1"/>
    </xf>
    <xf numFmtId="0" fontId="90" fillId="2" borderId="17" xfId="2" applyFont="1" applyFill="1" applyBorder="1" applyAlignment="1">
      <alignment horizontal="center" vertical="center" shrinkToFit="1"/>
    </xf>
    <xf numFmtId="0" fontId="97" fillId="2" borderId="17" xfId="2" applyFont="1" applyFill="1" applyBorder="1" applyAlignment="1">
      <alignment horizontal="center" vertical="center" shrinkToFit="1"/>
    </xf>
    <xf numFmtId="0" fontId="75" fillId="0" borderId="13" xfId="0" applyFont="1" applyBorder="1" applyAlignment="1">
      <alignment horizontal="center" vertical="center"/>
    </xf>
    <xf numFmtId="0" fontId="75" fillId="0" borderId="18" xfId="0" applyFont="1" applyBorder="1" applyAlignment="1">
      <alignment horizontal="center" vertical="center"/>
    </xf>
    <xf numFmtId="0" fontId="75" fillId="0" borderId="16" xfId="0" applyFont="1" applyBorder="1" applyAlignment="1">
      <alignment horizontal="center" vertical="center"/>
    </xf>
    <xf numFmtId="0" fontId="101" fillId="2" borderId="0" xfId="5" applyFill="1" applyAlignment="1">
      <alignment horizontal="left"/>
    </xf>
  </cellXfs>
  <cellStyles count="6">
    <cellStyle name="ハイパーリンク" xfId="5" builtinId="8"/>
    <cellStyle name="ハイパーリンク 2" xfId="4" xr:uid="{62FA254C-7D26-234F-9AEA-965311517CC3}"/>
    <cellStyle name="標準" xfId="0" builtinId="0"/>
    <cellStyle name="標準 2" xfId="1" xr:uid="{069BB944-262F-F144-A85F-4EF9BF653FCF}"/>
    <cellStyle name="標準 3" xfId="2" xr:uid="{423EB03E-1B18-D54D-9928-0C7F942D9D81}"/>
    <cellStyle name="標準_Sheet1" xfId="3" xr:uid="{C9D18D85-65B6-1649-A1DE-1498FE534B20}"/>
  </cellStyles>
  <dxfs count="1">
    <dxf>
      <font>
        <color rgb="FFFF0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2.jpeg"/><Relationship Id="rId18" Type="http://schemas.openxmlformats.org/officeDocument/2006/relationships/image" Target="../media/image17.jpeg"/><Relationship Id="rId26" Type="http://schemas.openxmlformats.org/officeDocument/2006/relationships/image" Target="../media/image25.png"/><Relationship Id="rId3" Type="http://schemas.openxmlformats.org/officeDocument/2006/relationships/image" Target="../media/image3.jpeg"/><Relationship Id="rId21" Type="http://schemas.openxmlformats.org/officeDocument/2006/relationships/image" Target="../media/image20.jpeg"/><Relationship Id="rId7" Type="http://schemas.openxmlformats.org/officeDocument/2006/relationships/image" Target="../media/image7.jpeg"/><Relationship Id="rId12" Type="http://schemas.openxmlformats.org/officeDocument/2006/relationships/image" Target="../media/image11.jpe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2" Type="http://schemas.openxmlformats.org/officeDocument/2006/relationships/image" Target="../media/image2.png"/><Relationship Id="rId16" Type="http://schemas.openxmlformats.org/officeDocument/2006/relationships/image" Target="../media/image15.jpeg"/><Relationship Id="rId20" Type="http://schemas.openxmlformats.org/officeDocument/2006/relationships/image" Target="../media/image19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cid:ii_m4foj32l3" TargetMode="External"/><Relationship Id="rId24" Type="http://schemas.openxmlformats.org/officeDocument/2006/relationships/image" Target="../media/image23.png"/><Relationship Id="rId5" Type="http://schemas.openxmlformats.org/officeDocument/2006/relationships/image" Target="../media/image5.jpeg"/><Relationship Id="rId15" Type="http://schemas.openxmlformats.org/officeDocument/2006/relationships/image" Target="../media/image14.jpeg"/><Relationship Id="rId23" Type="http://schemas.openxmlformats.org/officeDocument/2006/relationships/image" Target="../media/image22.png"/><Relationship Id="rId10" Type="http://schemas.openxmlformats.org/officeDocument/2006/relationships/image" Target="../media/image10.jpeg"/><Relationship Id="rId19" Type="http://schemas.openxmlformats.org/officeDocument/2006/relationships/image" Target="../media/image18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3.jpeg"/><Relationship Id="rId22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267074</xdr:colOff>
      <xdr:row>64</xdr:row>
      <xdr:rowOff>160617</xdr:rowOff>
    </xdr:from>
    <xdr:to>
      <xdr:col>9</xdr:col>
      <xdr:colOff>146432</xdr:colOff>
      <xdr:row>69</xdr:row>
      <xdr:rowOff>24802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1A3CE815-1BDD-F2C7-91BB-AA7B927AA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3545" y="17016132"/>
          <a:ext cx="2419358" cy="1031464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0</xdr:col>
      <xdr:colOff>0</xdr:colOff>
      <xdr:row>65</xdr:row>
      <xdr:rowOff>22412</xdr:rowOff>
    </xdr:from>
    <xdr:to>
      <xdr:col>3</xdr:col>
      <xdr:colOff>280171</xdr:colOff>
      <xdr:row>68</xdr:row>
      <xdr:rowOff>162581</xdr:rowOff>
    </xdr:to>
    <xdr:pic>
      <xdr:nvPicPr>
        <xdr:cNvPr id="59" name="図 58">
          <a:extLst>
            <a:ext uri="{FF2B5EF4-FFF2-40B4-BE49-F238E27FC236}">
              <a16:creationId xmlns:a16="http://schemas.microsoft.com/office/drawing/2014/main" id="{C2F95AC6-7570-F608-A8CD-7D8AAAC2F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7064691"/>
          <a:ext cx="2446642" cy="95259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>
    <xdr:from>
      <xdr:col>9</xdr:col>
      <xdr:colOff>179293</xdr:colOff>
      <xdr:row>65</xdr:row>
      <xdr:rowOff>22413</xdr:rowOff>
    </xdr:from>
    <xdr:to>
      <xdr:col>11</xdr:col>
      <xdr:colOff>156881</xdr:colOff>
      <xdr:row>66</xdr:row>
      <xdr:rowOff>44825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4D4DD3A5-F481-164F-B864-1724E21784E1}"/>
            </a:ext>
          </a:extLst>
        </xdr:cNvPr>
        <xdr:cNvSpPr txBox="1"/>
      </xdr:nvSpPr>
      <xdr:spPr>
        <a:xfrm>
          <a:off x="5640293" y="17091213"/>
          <a:ext cx="1679388" cy="2637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品保沿道応援席の様子</a:t>
          </a:r>
        </a:p>
      </xdr:txBody>
    </xdr:sp>
    <xdr:clientData/>
  </xdr:twoCellAnchor>
  <xdr:twoCellAnchor>
    <xdr:from>
      <xdr:col>20</xdr:col>
      <xdr:colOff>11204</xdr:colOff>
      <xdr:row>74</xdr:row>
      <xdr:rowOff>179293</xdr:rowOff>
    </xdr:from>
    <xdr:to>
      <xdr:col>22</xdr:col>
      <xdr:colOff>280146</xdr:colOff>
      <xdr:row>77</xdr:row>
      <xdr:rowOff>235322</xdr:rowOff>
    </xdr:to>
    <xdr:sp macro="" textlink="">
      <xdr:nvSpPr>
        <xdr:cNvPr id="29" name="吹き出し: 四角形 52">
          <a:extLst>
            <a:ext uri="{FF2B5EF4-FFF2-40B4-BE49-F238E27FC236}">
              <a16:creationId xmlns:a16="http://schemas.microsoft.com/office/drawing/2014/main" id="{DA2784BC-3FD6-BC41-B0E7-843E6772CE98}"/>
            </a:ext>
          </a:extLst>
        </xdr:cNvPr>
        <xdr:cNvSpPr/>
      </xdr:nvSpPr>
      <xdr:spPr>
        <a:xfrm>
          <a:off x="10450604" y="19013393"/>
          <a:ext cx="1958042" cy="779929"/>
        </a:xfrm>
        <a:prstGeom prst="wedgeRectCallout">
          <a:avLst>
            <a:gd name="adj1" fmla="val -75484"/>
            <a:gd name="adj2" fmla="val 13149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0" tIns="0" rIns="0" bIns="0" rtlCol="0" anchor="t"/>
        <a:lstStyle/>
        <a:p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品保実習中　</a:t>
          </a:r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トヨタ工業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学園生　</a:t>
          </a:r>
          <a:endParaRPr lang="en-US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  <a:p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源馬　功大</a:t>
          </a:r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さん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　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(3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年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)</a:t>
          </a:r>
          <a:endParaRPr lang="ja-JP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  <a:p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８区　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9:13 (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区間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13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位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)</a:t>
          </a:r>
        </a:p>
        <a:p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学園チーム総合３位！</a:t>
          </a:r>
          <a:endParaRPr lang="ja-JP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</xdr:txBody>
    </xdr:sp>
    <xdr:clientData/>
  </xdr:twoCellAnchor>
  <xdr:twoCellAnchor>
    <xdr:from>
      <xdr:col>19</xdr:col>
      <xdr:colOff>840440</xdr:colOff>
      <xdr:row>79</xdr:row>
      <xdr:rowOff>0</xdr:rowOff>
    </xdr:from>
    <xdr:to>
      <xdr:col>22</xdr:col>
      <xdr:colOff>257735</xdr:colOff>
      <xdr:row>82</xdr:row>
      <xdr:rowOff>56028</xdr:rowOff>
    </xdr:to>
    <xdr:sp macro="" textlink="">
      <xdr:nvSpPr>
        <xdr:cNvPr id="30" name="吹き出し: 四角形 54">
          <a:extLst>
            <a:ext uri="{FF2B5EF4-FFF2-40B4-BE49-F238E27FC236}">
              <a16:creationId xmlns:a16="http://schemas.microsoft.com/office/drawing/2014/main" id="{C25595F0-FECB-BB4A-AA92-993EEC009F02}"/>
            </a:ext>
          </a:extLst>
        </xdr:cNvPr>
        <xdr:cNvSpPr/>
      </xdr:nvSpPr>
      <xdr:spPr>
        <a:xfrm>
          <a:off x="10428940" y="20040600"/>
          <a:ext cx="1957295" cy="779928"/>
        </a:xfrm>
        <a:prstGeom prst="wedgeRectCallout">
          <a:avLst>
            <a:gd name="adj1" fmla="val -75484"/>
            <a:gd name="adj2" fmla="val 13149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lIns="0" tIns="0" rIns="0" bIns="0" rtlCol="0" anchor="t"/>
        <a:lstStyle/>
        <a:p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品保実習中　</a:t>
          </a:r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トヨタ工業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学園生　</a:t>
          </a:r>
          <a:endParaRPr lang="en-US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  <a:p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中島　心春さん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　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(</a:t>
          </a:r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２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年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)</a:t>
          </a:r>
          <a:endParaRPr lang="ja-JP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  <a:p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３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区　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11:46 (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区間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2</a:t>
          </a:r>
          <a:r>
            <a:rPr lang="ja-JP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位</a:t>
          </a:r>
          <a:r>
            <a:rPr lang="en-US" altLang="ja-JP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)</a:t>
          </a:r>
        </a:p>
        <a:p>
          <a:r>
            <a:rPr lang="ja-JP" altLang="en-US" sz="900">
              <a:solidFill>
                <a:sysClr val="windowText" lastClr="000000"/>
              </a:solidFill>
              <a:effectLst/>
              <a:latin typeface="UD デジタル 教科書体 NK-B" panose="02020700000000000000" pitchFamily="18" charset="-128"/>
              <a:ea typeface="UD デジタル 教科書体 NK-B" panose="02020700000000000000" pitchFamily="18" charset="-128"/>
              <a:cs typeface="+mn-cs"/>
            </a:rPr>
            <a:t>学園女性チーム総合優勝！</a:t>
          </a:r>
          <a:endParaRPr lang="ja-JP" altLang="ja-JP" sz="900">
            <a:solidFill>
              <a:sysClr val="windowText" lastClr="000000"/>
            </a:solidFill>
            <a:effectLst/>
            <a:latin typeface="UD デジタル 教科書体 NK-B" panose="02020700000000000000" pitchFamily="18" charset="-128"/>
            <a:ea typeface="UD デジタル 教科書体 NK-B" panose="02020700000000000000" pitchFamily="18" charset="-128"/>
            <a:cs typeface="+mn-cs"/>
          </a:endParaRPr>
        </a:p>
      </xdr:txBody>
    </xdr:sp>
    <xdr:clientData/>
  </xdr:twoCellAnchor>
  <xdr:twoCellAnchor>
    <xdr:from>
      <xdr:col>18</xdr:col>
      <xdr:colOff>433562</xdr:colOff>
      <xdr:row>0</xdr:row>
      <xdr:rowOff>203306</xdr:rowOff>
    </xdr:from>
    <xdr:to>
      <xdr:col>19</xdr:col>
      <xdr:colOff>176893</xdr:colOff>
      <xdr:row>2</xdr:row>
      <xdr:rowOff>64832</xdr:rowOff>
    </xdr:to>
    <xdr:sp macro="" textlink="">
      <xdr:nvSpPr>
        <xdr:cNvPr id="32" name="楕円 58">
          <a:extLst>
            <a:ext uri="{FF2B5EF4-FFF2-40B4-BE49-F238E27FC236}">
              <a16:creationId xmlns:a16="http://schemas.microsoft.com/office/drawing/2014/main" id="{9C3C39D3-C80F-684C-B326-127D419EB5F0}"/>
            </a:ext>
          </a:extLst>
        </xdr:cNvPr>
        <xdr:cNvSpPr/>
      </xdr:nvSpPr>
      <xdr:spPr>
        <a:xfrm>
          <a:off x="8625062" y="203306"/>
          <a:ext cx="668617" cy="201705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自己新</a:t>
          </a:r>
        </a:p>
      </xdr:txBody>
    </xdr:sp>
    <xdr:clientData/>
  </xdr:twoCellAnchor>
  <xdr:twoCellAnchor>
    <xdr:from>
      <xdr:col>18</xdr:col>
      <xdr:colOff>526410</xdr:colOff>
      <xdr:row>2</xdr:row>
      <xdr:rowOff>228119</xdr:rowOff>
    </xdr:from>
    <xdr:to>
      <xdr:col>19</xdr:col>
      <xdr:colOff>269741</xdr:colOff>
      <xdr:row>3</xdr:row>
      <xdr:rowOff>184896</xdr:rowOff>
    </xdr:to>
    <xdr:sp macro="" textlink="">
      <xdr:nvSpPr>
        <xdr:cNvPr id="2" name="楕円 58">
          <a:extLst>
            <a:ext uri="{FF2B5EF4-FFF2-40B4-BE49-F238E27FC236}">
              <a16:creationId xmlns:a16="http://schemas.microsoft.com/office/drawing/2014/main" id="{C206560C-DF03-C812-CDDD-A65635A5D29E}"/>
            </a:ext>
          </a:extLst>
        </xdr:cNvPr>
        <xdr:cNvSpPr/>
      </xdr:nvSpPr>
      <xdr:spPr>
        <a:xfrm>
          <a:off x="8717910" y="568298"/>
          <a:ext cx="668617" cy="201705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503998</xdr:colOff>
      <xdr:row>3</xdr:row>
      <xdr:rowOff>257735</xdr:rowOff>
    </xdr:from>
    <xdr:to>
      <xdr:col>19</xdr:col>
      <xdr:colOff>247329</xdr:colOff>
      <xdr:row>4</xdr:row>
      <xdr:rowOff>164165</xdr:rowOff>
    </xdr:to>
    <xdr:sp macro="" textlink="">
      <xdr:nvSpPr>
        <xdr:cNvPr id="33" name="楕円 58">
          <a:extLst>
            <a:ext uri="{FF2B5EF4-FFF2-40B4-BE49-F238E27FC236}">
              <a16:creationId xmlns:a16="http://schemas.microsoft.com/office/drawing/2014/main" id="{B09054FD-944B-CF63-7C91-C97733979301}"/>
            </a:ext>
          </a:extLst>
        </xdr:cNvPr>
        <xdr:cNvSpPr/>
      </xdr:nvSpPr>
      <xdr:spPr>
        <a:xfrm>
          <a:off x="8695498" y="842842"/>
          <a:ext cx="668617" cy="192180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503999</xdr:colOff>
      <xdr:row>4</xdr:row>
      <xdr:rowOff>257734</xdr:rowOff>
    </xdr:from>
    <xdr:to>
      <xdr:col>19</xdr:col>
      <xdr:colOff>247330</xdr:colOff>
      <xdr:row>5</xdr:row>
      <xdr:rowOff>164164</xdr:rowOff>
    </xdr:to>
    <xdr:sp macro="" textlink="">
      <xdr:nvSpPr>
        <xdr:cNvPr id="34" name="楕円 58">
          <a:extLst>
            <a:ext uri="{FF2B5EF4-FFF2-40B4-BE49-F238E27FC236}">
              <a16:creationId xmlns:a16="http://schemas.microsoft.com/office/drawing/2014/main" id="{07553070-52BD-8370-210C-B21B461E36AF}"/>
            </a:ext>
          </a:extLst>
        </xdr:cNvPr>
        <xdr:cNvSpPr/>
      </xdr:nvSpPr>
      <xdr:spPr>
        <a:xfrm>
          <a:off x="8695499" y="1128591"/>
          <a:ext cx="668617" cy="192180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515205</xdr:colOff>
      <xdr:row>6</xdr:row>
      <xdr:rowOff>246529</xdr:rowOff>
    </xdr:from>
    <xdr:to>
      <xdr:col>19</xdr:col>
      <xdr:colOff>258536</xdr:colOff>
      <xdr:row>7</xdr:row>
      <xdr:rowOff>152959</xdr:rowOff>
    </xdr:to>
    <xdr:sp macro="" textlink="">
      <xdr:nvSpPr>
        <xdr:cNvPr id="35" name="楕円 58">
          <a:extLst>
            <a:ext uri="{FF2B5EF4-FFF2-40B4-BE49-F238E27FC236}">
              <a16:creationId xmlns:a16="http://schemas.microsoft.com/office/drawing/2014/main" id="{66C01305-ACA8-89FB-29A5-165046BA3751}"/>
            </a:ext>
          </a:extLst>
        </xdr:cNvPr>
        <xdr:cNvSpPr/>
      </xdr:nvSpPr>
      <xdr:spPr>
        <a:xfrm>
          <a:off x="8706705" y="1688886"/>
          <a:ext cx="668617" cy="192180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481586</xdr:colOff>
      <xdr:row>14</xdr:row>
      <xdr:rowOff>26414</xdr:rowOff>
    </xdr:from>
    <xdr:to>
      <xdr:col>19</xdr:col>
      <xdr:colOff>224917</xdr:colOff>
      <xdr:row>15</xdr:row>
      <xdr:rowOff>132869</xdr:rowOff>
    </xdr:to>
    <xdr:sp macro="" textlink="">
      <xdr:nvSpPr>
        <xdr:cNvPr id="36" name="楕円 58">
          <a:extLst>
            <a:ext uri="{FF2B5EF4-FFF2-40B4-BE49-F238E27FC236}">
              <a16:creationId xmlns:a16="http://schemas.microsoft.com/office/drawing/2014/main" id="{D2A2BDD2-9953-B120-DC3E-8AE5D00431A0}"/>
            </a:ext>
          </a:extLst>
        </xdr:cNvPr>
        <xdr:cNvSpPr/>
      </xdr:nvSpPr>
      <xdr:spPr>
        <a:xfrm>
          <a:off x="8673086" y="3673128"/>
          <a:ext cx="668617" cy="201705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492792</xdr:colOff>
      <xdr:row>15</xdr:row>
      <xdr:rowOff>228120</xdr:rowOff>
    </xdr:from>
    <xdr:to>
      <xdr:col>19</xdr:col>
      <xdr:colOff>236123</xdr:colOff>
      <xdr:row>16</xdr:row>
      <xdr:rowOff>184896</xdr:rowOff>
    </xdr:to>
    <xdr:sp macro="" textlink="">
      <xdr:nvSpPr>
        <xdr:cNvPr id="37" name="楕円 58">
          <a:extLst>
            <a:ext uri="{FF2B5EF4-FFF2-40B4-BE49-F238E27FC236}">
              <a16:creationId xmlns:a16="http://schemas.microsoft.com/office/drawing/2014/main" id="{60E3366D-0E5E-CCCD-5EA3-3D3F7D6CDB46}"/>
            </a:ext>
          </a:extLst>
        </xdr:cNvPr>
        <xdr:cNvSpPr/>
      </xdr:nvSpPr>
      <xdr:spPr>
        <a:xfrm>
          <a:off x="8684292" y="3970084"/>
          <a:ext cx="668617" cy="201705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470381</xdr:colOff>
      <xdr:row>17</xdr:row>
      <xdr:rowOff>257734</xdr:rowOff>
    </xdr:from>
    <xdr:to>
      <xdr:col>19</xdr:col>
      <xdr:colOff>213712</xdr:colOff>
      <xdr:row>18</xdr:row>
      <xdr:rowOff>164164</xdr:rowOff>
    </xdr:to>
    <xdr:sp macro="" textlink="">
      <xdr:nvSpPr>
        <xdr:cNvPr id="39" name="楕円 58">
          <a:extLst>
            <a:ext uri="{FF2B5EF4-FFF2-40B4-BE49-F238E27FC236}">
              <a16:creationId xmlns:a16="http://schemas.microsoft.com/office/drawing/2014/main" id="{B52E1682-D755-3E0F-5FD9-0B8AECA37138}"/>
            </a:ext>
          </a:extLst>
        </xdr:cNvPr>
        <xdr:cNvSpPr/>
      </xdr:nvSpPr>
      <xdr:spPr>
        <a:xfrm>
          <a:off x="8661881" y="4530377"/>
          <a:ext cx="668617" cy="192180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499514</xdr:colOff>
      <xdr:row>18</xdr:row>
      <xdr:rowOff>253259</xdr:rowOff>
    </xdr:from>
    <xdr:to>
      <xdr:col>19</xdr:col>
      <xdr:colOff>242845</xdr:colOff>
      <xdr:row>19</xdr:row>
      <xdr:rowOff>169214</xdr:rowOff>
    </xdr:to>
    <xdr:sp macro="" textlink="">
      <xdr:nvSpPr>
        <xdr:cNvPr id="40" name="楕円 58">
          <a:extLst>
            <a:ext uri="{FF2B5EF4-FFF2-40B4-BE49-F238E27FC236}">
              <a16:creationId xmlns:a16="http://schemas.microsoft.com/office/drawing/2014/main" id="{DBF61C40-A234-44E7-88B1-D5E1451601B4}"/>
            </a:ext>
          </a:extLst>
        </xdr:cNvPr>
        <xdr:cNvSpPr/>
      </xdr:nvSpPr>
      <xdr:spPr>
        <a:xfrm>
          <a:off x="8691014" y="4811652"/>
          <a:ext cx="668617" cy="201705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510720</xdr:colOff>
      <xdr:row>19</xdr:row>
      <xdr:rowOff>264466</xdr:rowOff>
    </xdr:from>
    <xdr:to>
      <xdr:col>19</xdr:col>
      <xdr:colOff>254051</xdr:colOff>
      <xdr:row>20</xdr:row>
      <xdr:rowOff>180421</xdr:rowOff>
    </xdr:to>
    <xdr:sp macro="" textlink="">
      <xdr:nvSpPr>
        <xdr:cNvPr id="41" name="楕円 58">
          <a:extLst>
            <a:ext uri="{FF2B5EF4-FFF2-40B4-BE49-F238E27FC236}">
              <a16:creationId xmlns:a16="http://schemas.microsoft.com/office/drawing/2014/main" id="{5CFE2531-8D8B-49D4-9B3E-245607408BC2}"/>
            </a:ext>
          </a:extLst>
        </xdr:cNvPr>
        <xdr:cNvSpPr/>
      </xdr:nvSpPr>
      <xdr:spPr>
        <a:xfrm>
          <a:off x="8702220" y="5108609"/>
          <a:ext cx="668617" cy="201705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528648</xdr:colOff>
      <xdr:row>21</xdr:row>
      <xdr:rowOff>271194</xdr:rowOff>
    </xdr:from>
    <xdr:to>
      <xdr:col>19</xdr:col>
      <xdr:colOff>271979</xdr:colOff>
      <xdr:row>22</xdr:row>
      <xdr:rowOff>187149</xdr:rowOff>
    </xdr:to>
    <xdr:sp macro="" textlink="">
      <xdr:nvSpPr>
        <xdr:cNvPr id="43" name="楕円 58">
          <a:extLst>
            <a:ext uri="{FF2B5EF4-FFF2-40B4-BE49-F238E27FC236}">
              <a16:creationId xmlns:a16="http://schemas.microsoft.com/office/drawing/2014/main" id="{9AD3E054-D404-4914-B75C-07B46EFB657C}"/>
            </a:ext>
          </a:extLst>
        </xdr:cNvPr>
        <xdr:cNvSpPr/>
      </xdr:nvSpPr>
      <xdr:spPr>
        <a:xfrm>
          <a:off x="8720148" y="5686837"/>
          <a:ext cx="668617" cy="201705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465899</xdr:colOff>
      <xdr:row>27</xdr:row>
      <xdr:rowOff>10724</xdr:rowOff>
    </xdr:from>
    <xdr:to>
      <xdr:col>19</xdr:col>
      <xdr:colOff>209230</xdr:colOff>
      <xdr:row>28</xdr:row>
      <xdr:rowOff>107654</xdr:rowOff>
    </xdr:to>
    <xdr:sp macro="" textlink="">
      <xdr:nvSpPr>
        <xdr:cNvPr id="44" name="楕円 58">
          <a:extLst>
            <a:ext uri="{FF2B5EF4-FFF2-40B4-BE49-F238E27FC236}">
              <a16:creationId xmlns:a16="http://schemas.microsoft.com/office/drawing/2014/main" id="{C5980C2B-6742-4A89-BC3C-02DE2AF31084}"/>
            </a:ext>
          </a:extLst>
        </xdr:cNvPr>
        <xdr:cNvSpPr/>
      </xdr:nvSpPr>
      <xdr:spPr>
        <a:xfrm>
          <a:off x="8657399" y="7045617"/>
          <a:ext cx="668617" cy="192180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454693</xdr:colOff>
      <xdr:row>32</xdr:row>
      <xdr:rowOff>253253</xdr:rowOff>
    </xdr:from>
    <xdr:to>
      <xdr:col>19</xdr:col>
      <xdr:colOff>198024</xdr:colOff>
      <xdr:row>33</xdr:row>
      <xdr:rowOff>159683</xdr:rowOff>
    </xdr:to>
    <xdr:sp macro="" textlink="">
      <xdr:nvSpPr>
        <xdr:cNvPr id="47" name="楕円 58">
          <a:extLst>
            <a:ext uri="{FF2B5EF4-FFF2-40B4-BE49-F238E27FC236}">
              <a16:creationId xmlns:a16="http://schemas.microsoft.com/office/drawing/2014/main" id="{D265A2F2-0B5E-46F3-9B6E-227AA9FAEFB8}"/>
            </a:ext>
          </a:extLst>
        </xdr:cNvPr>
        <xdr:cNvSpPr/>
      </xdr:nvSpPr>
      <xdr:spPr>
        <a:xfrm>
          <a:off x="8646193" y="8485574"/>
          <a:ext cx="668617" cy="192180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18</xdr:col>
      <xdr:colOff>495032</xdr:colOff>
      <xdr:row>34</xdr:row>
      <xdr:rowOff>259984</xdr:rowOff>
    </xdr:from>
    <xdr:to>
      <xdr:col>19</xdr:col>
      <xdr:colOff>238363</xdr:colOff>
      <xdr:row>35</xdr:row>
      <xdr:rowOff>175939</xdr:rowOff>
    </xdr:to>
    <xdr:sp macro="" textlink="">
      <xdr:nvSpPr>
        <xdr:cNvPr id="49" name="楕円 58">
          <a:extLst>
            <a:ext uri="{FF2B5EF4-FFF2-40B4-BE49-F238E27FC236}">
              <a16:creationId xmlns:a16="http://schemas.microsoft.com/office/drawing/2014/main" id="{B58AF66C-F5A7-4C0A-8158-D2B6955A991B}"/>
            </a:ext>
          </a:extLst>
        </xdr:cNvPr>
        <xdr:cNvSpPr/>
      </xdr:nvSpPr>
      <xdr:spPr>
        <a:xfrm>
          <a:off x="8686532" y="9063805"/>
          <a:ext cx="668617" cy="201705"/>
        </a:xfrm>
        <a:prstGeom prst="ellipse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lIns="0" tIns="0" rIns="0" bIns="0" rtlCol="0" anchor="ctr"/>
        <a:lstStyle/>
        <a:p>
          <a:pPr algn="ctr"/>
          <a:r>
            <a:rPr kumimoji="1" lang="ja-JP" altLang="en-US" sz="800"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自己ベスト</a:t>
          </a:r>
        </a:p>
      </xdr:txBody>
    </xdr:sp>
    <xdr:clientData/>
  </xdr:twoCellAnchor>
  <xdr:twoCellAnchor>
    <xdr:from>
      <xdr:col>2</xdr:col>
      <xdr:colOff>149412</xdr:colOff>
      <xdr:row>75</xdr:row>
      <xdr:rowOff>72840</xdr:rowOff>
    </xdr:from>
    <xdr:to>
      <xdr:col>2</xdr:col>
      <xdr:colOff>803088</xdr:colOff>
      <xdr:row>79</xdr:row>
      <xdr:rowOff>84043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A99A99B0-4894-4B47-A50B-BEA18F1F192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808" t="15572" r="48310" b="38199"/>
        <a:stretch/>
      </xdr:blipFill>
      <xdr:spPr bwMode="auto">
        <a:xfrm>
          <a:off x="1064559" y="18366443"/>
          <a:ext cx="653676" cy="1094438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902260</xdr:colOff>
      <xdr:row>75</xdr:row>
      <xdr:rowOff>67237</xdr:rowOff>
    </xdr:from>
    <xdr:to>
      <xdr:col>3</xdr:col>
      <xdr:colOff>233455</xdr:colOff>
      <xdr:row>79</xdr:row>
      <xdr:rowOff>33617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1DF7D2F9-9794-F5C1-A08C-413284978AB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483" t="16947" r="45567" b="27764"/>
        <a:stretch/>
      </xdr:blipFill>
      <xdr:spPr bwMode="auto">
        <a:xfrm>
          <a:off x="1817407" y="18360840"/>
          <a:ext cx="582519" cy="1049615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33619</xdr:colOff>
      <xdr:row>75</xdr:row>
      <xdr:rowOff>46504</xdr:rowOff>
    </xdr:from>
    <xdr:to>
      <xdr:col>2</xdr:col>
      <xdr:colOff>24485</xdr:colOff>
      <xdr:row>79</xdr:row>
      <xdr:rowOff>44822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C86AFDA5-72AB-574F-38B8-DFDBEDDCB12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10" t="18651" r="23964" b="10154"/>
        <a:stretch/>
      </xdr:blipFill>
      <xdr:spPr bwMode="auto">
        <a:xfrm>
          <a:off x="33619" y="19387857"/>
          <a:ext cx="909748" cy="1074083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33617</xdr:colOff>
      <xdr:row>79</xdr:row>
      <xdr:rowOff>168089</xdr:rowOff>
    </xdr:from>
    <xdr:to>
      <xdr:col>2</xdr:col>
      <xdr:colOff>13044</xdr:colOff>
      <xdr:row>83</xdr:row>
      <xdr:rowOff>67236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E3F89B1A-F8D9-6C57-967B-363F0277386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720" t="25203" r="18216" b="33284"/>
        <a:stretch/>
      </xdr:blipFill>
      <xdr:spPr bwMode="auto">
        <a:xfrm>
          <a:off x="33617" y="20585207"/>
          <a:ext cx="898309" cy="974911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137417</xdr:colOff>
      <xdr:row>53</xdr:row>
      <xdr:rowOff>97127</xdr:rowOff>
    </xdr:from>
    <xdr:to>
      <xdr:col>11</xdr:col>
      <xdr:colOff>381859</xdr:colOff>
      <xdr:row>60</xdr:row>
      <xdr:rowOff>116233</xdr:rowOff>
    </xdr:to>
    <xdr:pic>
      <xdr:nvPicPr>
        <xdr:cNvPr id="54" name="図 53">
          <a:extLst>
            <a:ext uri="{FF2B5EF4-FFF2-40B4-BE49-F238E27FC236}">
              <a16:creationId xmlns:a16="http://schemas.microsoft.com/office/drawing/2014/main" id="{05DF5002-B8BD-24FD-08DB-127907BF266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56" t="18755" r="15689" b="19570"/>
        <a:stretch/>
      </xdr:blipFill>
      <xdr:spPr bwMode="auto">
        <a:xfrm>
          <a:off x="4843888" y="14963598"/>
          <a:ext cx="1944000" cy="1195723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41</xdr:row>
      <xdr:rowOff>246528</xdr:rowOff>
    </xdr:from>
    <xdr:to>
      <xdr:col>11</xdr:col>
      <xdr:colOff>478553</xdr:colOff>
      <xdr:row>53</xdr:row>
      <xdr:rowOff>0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02657D01-D0D4-743A-302E-C6D96CC5FA1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56" t="-222" r="3594" b="51912"/>
        <a:stretch/>
      </xdr:blipFill>
      <xdr:spPr bwMode="auto">
        <a:xfrm>
          <a:off x="0" y="11754969"/>
          <a:ext cx="7885641" cy="3003178"/>
        </a:xfrm>
        <a:prstGeom prst="rect">
          <a:avLst/>
        </a:prstGeom>
        <a:ln>
          <a:noFill/>
        </a:ln>
        <a:effectLst>
          <a:softEdge rad="112500"/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67236</xdr:colOff>
      <xdr:row>3</xdr:row>
      <xdr:rowOff>78440</xdr:rowOff>
    </xdr:from>
    <xdr:to>
      <xdr:col>11</xdr:col>
      <xdr:colOff>495054</xdr:colOff>
      <xdr:row>8</xdr:row>
      <xdr:rowOff>241675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40D3A3BC-6207-80B9-B722-C0E686B41D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1030" y="739587"/>
          <a:ext cx="2131112" cy="162000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33619</xdr:colOff>
      <xdr:row>28</xdr:row>
      <xdr:rowOff>212911</xdr:rowOff>
    </xdr:from>
    <xdr:to>
      <xdr:col>11</xdr:col>
      <xdr:colOff>460825</xdr:colOff>
      <xdr:row>34</xdr:row>
      <xdr:rowOff>68823</xdr:rowOff>
    </xdr:to>
    <xdr:pic>
      <xdr:nvPicPr>
        <xdr:cNvPr id="57" name="図 56">
          <a:extLst>
            <a:ext uri="{FF2B5EF4-FFF2-40B4-BE49-F238E27FC236}">
              <a16:creationId xmlns:a16="http://schemas.microsoft.com/office/drawing/2014/main" id="{A5C4D81B-3D62-4395-584B-517564DEF9F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 r:link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38" t="26970" r="28806" b="15531"/>
        <a:stretch>
          <a:fillRect/>
        </a:stretch>
      </xdr:blipFill>
      <xdr:spPr bwMode="auto">
        <a:xfrm>
          <a:off x="5737413" y="7530352"/>
          <a:ext cx="2130500" cy="15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56047</xdr:colOff>
      <xdr:row>15</xdr:row>
      <xdr:rowOff>235323</xdr:rowOff>
    </xdr:from>
    <xdr:to>
      <xdr:col>11</xdr:col>
      <xdr:colOff>501872</xdr:colOff>
      <xdr:row>21</xdr:row>
      <xdr:rowOff>91234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F57CBC1F-78A5-B3F8-A33D-B18DA5BC816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28" t="894" r="5212" b="12356"/>
        <a:stretch/>
      </xdr:blipFill>
      <xdr:spPr bwMode="auto">
        <a:xfrm>
          <a:off x="5759841" y="4112558"/>
          <a:ext cx="2149119" cy="154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162484</xdr:colOff>
      <xdr:row>65</xdr:row>
      <xdr:rowOff>1868</xdr:rowOff>
    </xdr:from>
    <xdr:to>
      <xdr:col>11</xdr:col>
      <xdr:colOff>148525</xdr:colOff>
      <xdr:row>68</xdr:row>
      <xdr:rowOff>205441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5C287A71-9997-7B7B-9A8C-3C36421BC7B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83" t="31396" r="16680" b="16376"/>
        <a:stretch/>
      </xdr:blipFill>
      <xdr:spPr bwMode="auto">
        <a:xfrm>
          <a:off x="4868955" y="17044147"/>
          <a:ext cx="1685599" cy="1016000"/>
        </a:xfrm>
        <a:prstGeom prst="rect">
          <a:avLst/>
        </a:prstGeom>
        <a:ln>
          <a:noFill/>
        </a:ln>
        <a:effectLst>
          <a:softEdge rad="112500"/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11206</xdr:colOff>
      <xdr:row>79</xdr:row>
      <xdr:rowOff>179294</xdr:rowOff>
    </xdr:from>
    <xdr:to>
      <xdr:col>11</xdr:col>
      <xdr:colOff>487866</xdr:colOff>
      <xdr:row>83</xdr:row>
      <xdr:rowOff>112059</xdr:rowOff>
    </xdr:to>
    <xdr:pic>
      <xdr:nvPicPr>
        <xdr:cNvPr id="63" name="図 62">
          <a:extLst>
            <a:ext uri="{FF2B5EF4-FFF2-40B4-BE49-F238E27FC236}">
              <a16:creationId xmlns:a16="http://schemas.microsoft.com/office/drawing/2014/main" id="{B542F099-14FB-2F95-5E2A-AE915401773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63" t="8296" r="3599" b="45740"/>
        <a:stretch/>
      </xdr:blipFill>
      <xdr:spPr bwMode="auto">
        <a:xfrm>
          <a:off x="6566647" y="20596412"/>
          <a:ext cx="1328307" cy="1008529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283882</xdr:colOff>
      <xdr:row>75</xdr:row>
      <xdr:rowOff>33621</xdr:rowOff>
    </xdr:from>
    <xdr:to>
      <xdr:col>9</xdr:col>
      <xdr:colOff>332441</xdr:colOff>
      <xdr:row>79</xdr:row>
      <xdr:rowOff>1820</xdr:rowOff>
    </xdr:to>
    <xdr:pic>
      <xdr:nvPicPr>
        <xdr:cNvPr id="64" name="図 63">
          <a:extLst>
            <a:ext uri="{FF2B5EF4-FFF2-40B4-BE49-F238E27FC236}">
              <a16:creationId xmlns:a16="http://schemas.microsoft.com/office/drawing/2014/main" id="{8E44D276-C01E-D066-6BFE-8A44873143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121" b="14263"/>
        <a:stretch/>
      </xdr:blipFill>
      <xdr:spPr bwMode="auto">
        <a:xfrm>
          <a:off x="4056529" y="18327224"/>
          <a:ext cx="982383" cy="1051434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23</xdr:col>
      <xdr:colOff>11206</xdr:colOff>
      <xdr:row>79</xdr:row>
      <xdr:rowOff>212911</xdr:rowOff>
    </xdr:from>
    <xdr:to>
      <xdr:col>27</xdr:col>
      <xdr:colOff>373156</xdr:colOff>
      <xdr:row>98</xdr:row>
      <xdr:rowOff>173131</xdr:rowOff>
    </xdr:to>
    <xdr:pic>
      <xdr:nvPicPr>
        <xdr:cNvPr id="65" name="図 64">
          <a:extLst>
            <a:ext uri="{FF2B5EF4-FFF2-40B4-BE49-F238E27FC236}">
              <a16:creationId xmlns:a16="http://schemas.microsoft.com/office/drawing/2014/main" id="{9C50ED3E-02D0-ACBE-7324-B549DE23F3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11735" y="20630029"/>
          <a:ext cx="3723715" cy="50028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491192</xdr:colOff>
      <xdr:row>75</xdr:row>
      <xdr:rowOff>50428</xdr:rowOff>
    </xdr:from>
    <xdr:to>
      <xdr:col>11</xdr:col>
      <xdr:colOff>186643</xdr:colOff>
      <xdr:row>79</xdr:row>
      <xdr:rowOff>28015</xdr:rowOff>
    </xdr:to>
    <xdr:pic>
      <xdr:nvPicPr>
        <xdr:cNvPr id="66" name="図 65">
          <a:extLst>
            <a:ext uri="{FF2B5EF4-FFF2-40B4-BE49-F238E27FC236}">
              <a16:creationId xmlns:a16="http://schemas.microsoft.com/office/drawing/2014/main" id="{AE767339-3232-39B1-06B1-FDF56A2AF5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7663" y="18344031"/>
          <a:ext cx="1395009" cy="1060822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23</xdr:col>
      <xdr:colOff>44824</xdr:colOff>
      <xdr:row>64</xdr:row>
      <xdr:rowOff>-1</xdr:rowOff>
    </xdr:from>
    <xdr:to>
      <xdr:col>28</xdr:col>
      <xdr:colOff>818030</xdr:colOff>
      <xdr:row>80</xdr:row>
      <xdr:rowOff>47624</xdr:rowOff>
    </xdr:to>
    <xdr:pic>
      <xdr:nvPicPr>
        <xdr:cNvPr id="67" name="図 66">
          <a:extLst>
            <a:ext uri="{FF2B5EF4-FFF2-40B4-BE49-F238E27FC236}">
              <a16:creationId xmlns:a16="http://schemas.microsoft.com/office/drawing/2014/main" id="{0DE6342D-D8CB-D831-3A2C-5B822F300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45353" y="16999323"/>
          <a:ext cx="4975412" cy="37343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905061</xdr:colOff>
      <xdr:row>79</xdr:row>
      <xdr:rowOff>156881</xdr:rowOff>
    </xdr:from>
    <xdr:to>
      <xdr:col>3</xdr:col>
      <xdr:colOff>354852</xdr:colOff>
      <xdr:row>83</xdr:row>
      <xdr:rowOff>96094</xdr:rowOff>
    </xdr:to>
    <xdr:pic>
      <xdr:nvPicPr>
        <xdr:cNvPr id="68" name="図 67">
          <a:extLst>
            <a:ext uri="{FF2B5EF4-FFF2-40B4-BE49-F238E27FC236}">
              <a16:creationId xmlns:a16="http://schemas.microsoft.com/office/drawing/2014/main" id="{E7E9AC83-51DB-7FEE-8989-33D98C68C30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965" t="29469" r="44163" b="18208"/>
        <a:stretch/>
      </xdr:blipFill>
      <xdr:spPr bwMode="auto">
        <a:xfrm>
          <a:off x="1820208" y="19533719"/>
          <a:ext cx="701115" cy="1022449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196103</xdr:colOff>
      <xdr:row>79</xdr:row>
      <xdr:rowOff>138207</xdr:rowOff>
    </xdr:from>
    <xdr:to>
      <xdr:col>2</xdr:col>
      <xdr:colOff>756397</xdr:colOff>
      <xdr:row>83</xdr:row>
      <xdr:rowOff>24827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28B09511-B3F6-C8E4-8B21-7269B7BE821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118" t="28565" r="49302" b="26750"/>
        <a:stretch/>
      </xdr:blipFill>
      <xdr:spPr bwMode="auto">
        <a:xfrm>
          <a:off x="1111250" y="19515045"/>
          <a:ext cx="560294" cy="969856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382868</xdr:colOff>
      <xdr:row>75</xdr:row>
      <xdr:rowOff>74705</xdr:rowOff>
    </xdr:from>
    <xdr:to>
      <xdr:col>4</xdr:col>
      <xdr:colOff>364192</xdr:colOff>
      <xdr:row>79</xdr:row>
      <xdr:rowOff>16218</xdr:rowOff>
    </xdr:to>
    <xdr:pic>
      <xdr:nvPicPr>
        <xdr:cNvPr id="70" name="図 69">
          <a:extLst>
            <a:ext uri="{FF2B5EF4-FFF2-40B4-BE49-F238E27FC236}">
              <a16:creationId xmlns:a16="http://schemas.microsoft.com/office/drawing/2014/main" id="{48E3552D-72C5-7693-193A-193FEEE38BE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30" t="27749" r="54192" b="36058"/>
        <a:stretch/>
      </xdr:blipFill>
      <xdr:spPr bwMode="auto">
        <a:xfrm>
          <a:off x="2549339" y="18368308"/>
          <a:ext cx="466912" cy="1024748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100851</xdr:colOff>
      <xdr:row>78</xdr:row>
      <xdr:rowOff>89648</xdr:rowOff>
    </xdr:from>
    <xdr:to>
      <xdr:col>2</xdr:col>
      <xdr:colOff>0</xdr:colOff>
      <xdr:row>79</xdr:row>
      <xdr:rowOff>112058</xdr:rowOff>
    </xdr:to>
    <xdr:sp macro="" textlink="">
      <xdr:nvSpPr>
        <xdr:cNvPr id="71" name="テキスト ボックス 70">
          <a:extLst>
            <a:ext uri="{FF2B5EF4-FFF2-40B4-BE49-F238E27FC236}">
              <a16:creationId xmlns:a16="http://schemas.microsoft.com/office/drawing/2014/main" id="{9E2180E9-5F0F-F874-ADE7-C04DE6397BEF}"/>
            </a:ext>
          </a:extLst>
        </xdr:cNvPr>
        <xdr:cNvSpPr txBox="1"/>
      </xdr:nvSpPr>
      <xdr:spPr>
        <a:xfrm>
          <a:off x="100851" y="20237824"/>
          <a:ext cx="818031" cy="2913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黒肥地選手</a:t>
          </a:r>
        </a:p>
      </xdr:txBody>
    </xdr:sp>
    <xdr:clientData/>
  </xdr:twoCellAnchor>
  <xdr:twoCellAnchor>
    <xdr:from>
      <xdr:col>2</xdr:col>
      <xdr:colOff>98984</xdr:colOff>
      <xdr:row>78</xdr:row>
      <xdr:rowOff>117663</xdr:rowOff>
    </xdr:from>
    <xdr:to>
      <xdr:col>2</xdr:col>
      <xdr:colOff>917015</xdr:colOff>
      <xdr:row>79</xdr:row>
      <xdr:rowOff>140073</xdr:rowOff>
    </xdr:to>
    <xdr:sp macro="" textlink="">
      <xdr:nvSpPr>
        <xdr:cNvPr id="72" name="テキスト ボックス 71">
          <a:extLst>
            <a:ext uri="{FF2B5EF4-FFF2-40B4-BE49-F238E27FC236}">
              <a16:creationId xmlns:a16="http://schemas.microsoft.com/office/drawing/2014/main" id="{C3A48691-6EF8-E1CA-2963-EDCFCEF347ED}"/>
            </a:ext>
          </a:extLst>
        </xdr:cNvPr>
        <xdr:cNvSpPr txBox="1"/>
      </xdr:nvSpPr>
      <xdr:spPr>
        <a:xfrm>
          <a:off x="1014131" y="19223692"/>
          <a:ext cx="818031" cy="2932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源馬選手</a:t>
          </a:r>
        </a:p>
      </xdr:txBody>
    </xdr:sp>
    <xdr:clientData/>
  </xdr:twoCellAnchor>
  <xdr:twoCellAnchor>
    <xdr:from>
      <xdr:col>2</xdr:col>
      <xdr:colOff>904500</xdr:colOff>
      <xdr:row>78</xdr:row>
      <xdr:rowOff>89648</xdr:rowOff>
    </xdr:from>
    <xdr:to>
      <xdr:col>3</xdr:col>
      <xdr:colOff>341779</xdr:colOff>
      <xdr:row>79</xdr:row>
      <xdr:rowOff>112058</xdr:rowOff>
    </xdr:to>
    <xdr:sp macro="" textlink="">
      <xdr:nvSpPr>
        <xdr:cNvPr id="73" name="テキスト ボックス 72">
          <a:extLst>
            <a:ext uri="{FF2B5EF4-FFF2-40B4-BE49-F238E27FC236}">
              <a16:creationId xmlns:a16="http://schemas.microsoft.com/office/drawing/2014/main" id="{B0781F0E-13EA-7C0F-3848-9C93B90045E8}"/>
            </a:ext>
          </a:extLst>
        </xdr:cNvPr>
        <xdr:cNvSpPr txBox="1"/>
      </xdr:nvSpPr>
      <xdr:spPr>
        <a:xfrm>
          <a:off x="1819647" y="19195677"/>
          <a:ext cx="688603" cy="2932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風間選手</a:t>
          </a:r>
        </a:p>
      </xdr:txBody>
    </xdr:sp>
    <xdr:clientData/>
  </xdr:twoCellAnchor>
  <xdr:twoCellAnchor>
    <xdr:from>
      <xdr:col>2</xdr:col>
      <xdr:colOff>145675</xdr:colOff>
      <xdr:row>82</xdr:row>
      <xdr:rowOff>112060</xdr:rowOff>
    </xdr:from>
    <xdr:to>
      <xdr:col>2</xdr:col>
      <xdr:colOff>963706</xdr:colOff>
      <xdr:row>83</xdr:row>
      <xdr:rowOff>134471</xdr:rowOff>
    </xdr:to>
    <xdr:sp macro="" textlink="">
      <xdr:nvSpPr>
        <xdr:cNvPr id="74" name="テキスト ボックス 73">
          <a:extLst>
            <a:ext uri="{FF2B5EF4-FFF2-40B4-BE49-F238E27FC236}">
              <a16:creationId xmlns:a16="http://schemas.microsoft.com/office/drawing/2014/main" id="{4667CF4D-0639-11CD-E997-DFC3272E1284}"/>
            </a:ext>
          </a:extLst>
        </xdr:cNvPr>
        <xdr:cNvSpPr txBox="1"/>
      </xdr:nvSpPr>
      <xdr:spPr>
        <a:xfrm>
          <a:off x="1064557" y="21336001"/>
          <a:ext cx="818031" cy="2913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寺田選手</a:t>
          </a:r>
        </a:p>
      </xdr:txBody>
    </xdr:sp>
    <xdr:clientData/>
  </xdr:twoCellAnchor>
  <xdr:twoCellAnchor>
    <xdr:from>
      <xdr:col>2</xdr:col>
      <xdr:colOff>903379</xdr:colOff>
      <xdr:row>82</xdr:row>
      <xdr:rowOff>123266</xdr:rowOff>
    </xdr:from>
    <xdr:to>
      <xdr:col>3</xdr:col>
      <xdr:colOff>207308</xdr:colOff>
      <xdr:row>83</xdr:row>
      <xdr:rowOff>145677</xdr:rowOff>
    </xdr:to>
    <xdr:sp macro="" textlink="">
      <xdr:nvSpPr>
        <xdr:cNvPr id="75" name="テキスト ボックス 74">
          <a:extLst>
            <a:ext uri="{FF2B5EF4-FFF2-40B4-BE49-F238E27FC236}">
              <a16:creationId xmlns:a16="http://schemas.microsoft.com/office/drawing/2014/main" id="{F38D9EF5-43D5-3D46-C5E3-7A491669CF81}"/>
            </a:ext>
          </a:extLst>
        </xdr:cNvPr>
        <xdr:cNvSpPr txBox="1"/>
      </xdr:nvSpPr>
      <xdr:spPr>
        <a:xfrm>
          <a:off x="1818526" y="20312531"/>
          <a:ext cx="555253" cy="2932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宮嶋選手</a:t>
          </a:r>
        </a:p>
      </xdr:txBody>
    </xdr:sp>
    <xdr:clientData/>
  </xdr:twoCellAnchor>
  <xdr:twoCellAnchor>
    <xdr:from>
      <xdr:col>0</xdr:col>
      <xdr:colOff>78439</xdr:colOff>
      <xdr:row>82</xdr:row>
      <xdr:rowOff>123266</xdr:rowOff>
    </xdr:from>
    <xdr:to>
      <xdr:col>1</xdr:col>
      <xdr:colOff>504264</xdr:colOff>
      <xdr:row>83</xdr:row>
      <xdr:rowOff>145677</xdr:rowOff>
    </xdr:to>
    <xdr:sp macro="" textlink="">
      <xdr:nvSpPr>
        <xdr:cNvPr id="76" name="テキスト ボックス 75">
          <a:extLst>
            <a:ext uri="{FF2B5EF4-FFF2-40B4-BE49-F238E27FC236}">
              <a16:creationId xmlns:a16="http://schemas.microsoft.com/office/drawing/2014/main" id="{7C88D63C-CADC-BD03-47C3-650E05A78A35}"/>
            </a:ext>
          </a:extLst>
        </xdr:cNvPr>
        <xdr:cNvSpPr txBox="1"/>
      </xdr:nvSpPr>
      <xdr:spPr>
        <a:xfrm>
          <a:off x="78439" y="21347207"/>
          <a:ext cx="818031" cy="2913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高橋選手</a:t>
          </a:r>
        </a:p>
      </xdr:txBody>
    </xdr:sp>
    <xdr:clientData/>
  </xdr:twoCellAnchor>
  <xdr:twoCellAnchor>
    <xdr:from>
      <xdr:col>3</xdr:col>
      <xdr:colOff>328703</xdr:colOff>
      <xdr:row>78</xdr:row>
      <xdr:rowOff>74706</xdr:rowOff>
    </xdr:from>
    <xdr:to>
      <xdr:col>4</xdr:col>
      <xdr:colOff>550955</xdr:colOff>
      <xdr:row>79</xdr:row>
      <xdr:rowOff>97116</xdr:rowOff>
    </xdr:to>
    <xdr:sp macro="" textlink="">
      <xdr:nvSpPr>
        <xdr:cNvPr id="77" name="テキスト ボックス 76">
          <a:extLst>
            <a:ext uri="{FF2B5EF4-FFF2-40B4-BE49-F238E27FC236}">
              <a16:creationId xmlns:a16="http://schemas.microsoft.com/office/drawing/2014/main" id="{9530E72A-A77A-67E2-8978-46138518DBF7}"/>
            </a:ext>
          </a:extLst>
        </xdr:cNvPr>
        <xdr:cNvSpPr txBox="1"/>
      </xdr:nvSpPr>
      <xdr:spPr>
        <a:xfrm>
          <a:off x="2495174" y="19180735"/>
          <a:ext cx="707840" cy="2932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石川選手</a:t>
          </a:r>
        </a:p>
      </xdr:txBody>
    </xdr:sp>
    <xdr:clientData/>
  </xdr:twoCellAnchor>
  <xdr:twoCellAnchor editAs="oneCell">
    <xdr:from>
      <xdr:col>3</xdr:col>
      <xdr:colOff>432367</xdr:colOff>
      <xdr:row>79</xdr:row>
      <xdr:rowOff>154902</xdr:rowOff>
    </xdr:from>
    <xdr:to>
      <xdr:col>4</xdr:col>
      <xdr:colOff>606985</xdr:colOff>
      <xdr:row>83</xdr:row>
      <xdr:rowOff>114954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id="{7D06BBFB-74C7-7C8B-AD68-46CEC0FB91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16923"/>
        <a:stretch/>
      </xdr:blipFill>
      <xdr:spPr>
        <a:xfrm>
          <a:off x="2598838" y="19531740"/>
          <a:ext cx="660206" cy="1043288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4</xdr:col>
      <xdr:colOff>16807</xdr:colOff>
      <xdr:row>82</xdr:row>
      <xdr:rowOff>149412</xdr:rowOff>
    </xdr:from>
    <xdr:to>
      <xdr:col>6</xdr:col>
      <xdr:colOff>9338</xdr:colOff>
      <xdr:row>83</xdr:row>
      <xdr:rowOff>171823</xdr:rowOff>
    </xdr:to>
    <xdr:sp macro="" textlink="">
      <xdr:nvSpPr>
        <xdr:cNvPr id="79" name="テキスト ボックス 78">
          <a:extLst>
            <a:ext uri="{FF2B5EF4-FFF2-40B4-BE49-F238E27FC236}">
              <a16:creationId xmlns:a16="http://schemas.microsoft.com/office/drawing/2014/main" id="{17D44A04-8FA8-2544-DFF0-0C009C235652}"/>
            </a:ext>
          </a:extLst>
        </xdr:cNvPr>
        <xdr:cNvSpPr txBox="1"/>
      </xdr:nvSpPr>
      <xdr:spPr>
        <a:xfrm>
          <a:off x="2668866" y="20338677"/>
          <a:ext cx="655546" cy="2932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平選手</a:t>
          </a:r>
        </a:p>
      </xdr:txBody>
    </xdr:sp>
    <xdr:clientData/>
  </xdr:twoCellAnchor>
  <xdr:twoCellAnchor editAs="oneCell">
    <xdr:from>
      <xdr:col>6</xdr:col>
      <xdr:colOff>22411</xdr:colOff>
      <xdr:row>79</xdr:row>
      <xdr:rowOff>169427</xdr:rowOff>
    </xdr:from>
    <xdr:to>
      <xdr:col>7</xdr:col>
      <xdr:colOff>313765</xdr:colOff>
      <xdr:row>83</xdr:row>
      <xdr:rowOff>134471</xdr:rowOff>
    </xdr:to>
    <xdr:pic>
      <xdr:nvPicPr>
        <xdr:cNvPr id="80" name="図 79">
          <a:extLst>
            <a:ext uri="{FF2B5EF4-FFF2-40B4-BE49-F238E27FC236}">
              <a16:creationId xmlns:a16="http://schemas.microsoft.com/office/drawing/2014/main" id="{CD5BB164-5432-B67F-2A27-47FBD456FC6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26992" t="4555"/>
        <a:stretch/>
      </xdr:blipFill>
      <xdr:spPr>
        <a:xfrm>
          <a:off x="4190999" y="20586545"/>
          <a:ext cx="750795" cy="1040809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6</xdr:col>
      <xdr:colOff>100852</xdr:colOff>
      <xdr:row>82</xdr:row>
      <xdr:rowOff>201706</xdr:rowOff>
    </xdr:from>
    <xdr:to>
      <xdr:col>7</xdr:col>
      <xdr:colOff>459442</xdr:colOff>
      <xdr:row>83</xdr:row>
      <xdr:rowOff>224117</xdr:rowOff>
    </xdr:to>
    <xdr:sp macro="" textlink="">
      <xdr:nvSpPr>
        <xdr:cNvPr id="81" name="テキスト ボックス 80">
          <a:extLst>
            <a:ext uri="{FF2B5EF4-FFF2-40B4-BE49-F238E27FC236}">
              <a16:creationId xmlns:a16="http://schemas.microsoft.com/office/drawing/2014/main" id="{584EC036-DD12-6592-1F76-4A94C7125216}"/>
            </a:ext>
          </a:extLst>
        </xdr:cNvPr>
        <xdr:cNvSpPr txBox="1"/>
      </xdr:nvSpPr>
      <xdr:spPr>
        <a:xfrm>
          <a:off x="4269440" y="21425647"/>
          <a:ext cx="818031" cy="2913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清原選手</a:t>
          </a:r>
        </a:p>
      </xdr:txBody>
    </xdr:sp>
    <xdr:clientData/>
  </xdr:twoCellAnchor>
  <xdr:twoCellAnchor>
    <xdr:from>
      <xdr:col>10</xdr:col>
      <xdr:colOff>168086</xdr:colOff>
      <xdr:row>82</xdr:row>
      <xdr:rowOff>134470</xdr:rowOff>
    </xdr:from>
    <xdr:to>
      <xdr:col>11</xdr:col>
      <xdr:colOff>134470</xdr:colOff>
      <xdr:row>83</xdr:row>
      <xdr:rowOff>156881</xdr:rowOff>
    </xdr:to>
    <xdr:sp macro="" textlink="">
      <xdr:nvSpPr>
        <xdr:cNvPr id="82" name="テキスト ボックス 81">
          <a:extLst>
            <a:ext uri="{FF2B5EF4-FFF2-40B4-BE49-F238E27FC236}">
              <a16:creationId xmlns:a16="http://schemas.microsoft.com/office/drawing/2014/main" id="{BDCD2227-D088-909C-D231-6ED7577954C9}"/>
            </a:ext>
          </a:extLst>
        </xdr:cNvPr>
        <xdr:cNvSpPr txBox="1"/>
      </xdr:nvSpPr>
      <xdr:spPr>
        <a:xfrm>
          <a:off x="6723527" y="21358411"/>
          <a:ext cx="818031" cy="2913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杉岡女監督</a:t>
          </a:r>
        </a:p>
      </xdr:txBody>
    </xdr:sp>
    <xdr:clientData/>
  </xdr:twoCellAnchor>
  <xdr:twoCellAnchor>
    <xdr:from>
      <xdr:col>9</xdr:col>
      <xdr:colOff>550954</xdr:colOff>
      <xdr:row>77</xdr:row>
      <xdr:rowOff>136338</xdr:rowOff>
    </xdr:from>
    <xdr:to>
      <xdr:col>11</xdr:col>
      <xdr:colOff>203574</xdr:colOff>
      <xdr:row>79</xdr:row>
      <xdr:rowOff>91515</xdr:rowOff>
    </xdr:to>
    <xdr:sp macro="" textlink="">
      <xdr:nvSpPr>
        <xdr:cNvPr id="83" name="テキスト ボックス 82">
          <a:extLst>
            <a:ext uri="{FF2B5EF4-FFF2-40B4-BE49-F238E27FC236}">
              <a16:creationId xmlns:a16="http://schemas.microsoft.com/office/drawing/2014/main" id="{58657C0E-4EE2-CD91-5779-634AD5ECE91B}"/>
            </a:ext>
          </a:extLst>
        </xdr:cNvPr>
        <xdr:cNvSpPr txBox="1"/>
      </xdr:nvSpPr>
      <xdr:spPr>
        <a:xfrm>
          <a:off x="5257425" y="18971559"/>
          <a:ext cx="1352178" cy="4967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マネ：中山さん寺本さん高山さん</a:t>
          </a:r>
        </a:p>
      </xdr:txBody>
    </xdr:sp>
    <xdr:clientData/>
  </xdr:twoCellAnchor>
  <xdr:twoCellAnchor>
    <xdr:from>
      <xdr:col>7</xdr:col>
      <xdr:colOff>289487</xdr:colOff>
      <xdr:row>77</xdr:row>
      <xdr:rowOff>156882</xdr:rowOff>
    </xdr:from>
    <xdr:to>
      <xdr:col>9</xdr:col>
      <xdr:colOff>308163</xdr:colOff>
      <xdr:row>79</xdr:row>
      <xdr:rowOff>112059</xdr:rowOff>
    </xdr:to>
    <xdr:sp macro="" textlink="">
      <xdr:nvSpPr>
        <xdr:cNvPr id="84" name="テキスト ボックス 83">
          <a:extLst>
            <a:ext uri="{FF2B5EF4-FFF2-40B4-BE49-F238E27FC236}">
              <a16:creationId xmlns:a16="http://schemas.microsoft.com/office/drawing/2014/main" id="{4094CFB2-DF48-4136-A396-AD894F21B192}"/>
            </a:ext>
          </a:extLst>
        </xdr:cNvPr>
        <xdr:cNvSpPr txBox="1"/>
      </xdr:nvSpPr>
      <xdr:spPr>
        <a:xfrm>
          <a:off x="4062134" y="18992103"/>
          <a:ext cx="952500" cy="4967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マネ：佐藤さん谷戸さん</a:t>
          </a:r>
        </a:p>
      </xdr:txBody>
    </xdr:sp>
    <xdr:clientData/>
  </xdr:twoCellAnchor>
  <xdr:twoCellAnchor editAs="oneCell">
    <xdr:from>
      <xdr:col>9</xdr:col>
      <xdr:colOff>364212</xdr:colOff>
      <xdr:row>79</xdr:row>
      <xdr:rowOff>201705</xdr:rowOff>
    </xdr:from>
    <xdr:to>
      <xdr:col>9</xdr:col>
      <xdr:colOff>812425</xdr:colOff>
      <xdr:row>83</xdr:row>
      <xdr:rowOff>118118</xdr:rowOff>
    </xdr:to>
    <xdr:pic>
      <xdr:nvPicPr>
        <xdr:cNvPr id="85" name="図 84">
          <a:extLst>
            <a:ext uri="{FF2B5EF4-FFF2-40B4-BE49-F238E27FC236}">
              <a16:creationId xmlns:a16="http://schemas.microsoft.com/office/drawing/2014/main" id="{3EA14565-29E3-E431-7206-6C4C5F6AD6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l="35340" t="9442" r="12156"/>
        <a:stretch/>
      </xdr:blipFill>
      <xdr:spPr>
        <a:xfrm>
          <a:off x="5070683" y="19578543"/>
          <a:ext cx="448213" cy="999649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7</xdr:col>
      <xdr:colOff>381035</xdr:colOff>
      <xdr:row>79</xdr:row>
      <xdr:rowOff>179294</xdr:rowOff>
    </xdr:from>
    <xdr:to>
      <xdr:col>9</xdr:col>
      <xdr:colOff>251252</xdr:colOff>
      <xdr:row>83</xdr:row>
      <xdr:rowOff>111529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2ED82787-3B7D-2DF7-1001-BD2AF3AA87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l="9772" t="3128"/>
        <a:stretch/>
      </xdr:blipFill>
      <xdr:spPr>
        <a:xfrm>
          <a:off x="4153682" y="19556132"/>
          <a:ext cx="804041" cy="1015471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7</xdr:col>
      <xdr:colOff>408454</xdr:colOff>
      <xdr:row>82</xdr:row>
      <xdr:rowOff>156883</xdr:rowOff>
    </xdr:from>
    <xdr:to>
      <xdr:col>9</xdr:col>
      <xdr:colOff>179295</xdr:colOff>
      <xdr:row>83</xdr:row>
      <xdr:rowOff>179294</xdr:rowOff>
    </xdr:to>
    <xdr:sp macro="" textlink="">
      <xdr:nvSpPr>
        <xdr:cNvPr id="87" name="テキスト ボックス 86">
          <a:extLst>
            <a:ext uri="{FF2B5EF4-FFF2-40B4-BE49-F238E27FC236}">
              <a16:creationId xmlns:a16="http://schemas.microsoft.com/office/drawing/2014/main" id="{7527B85E-F084-EC0A-416E-6D8DE7688E81}"/>
            </a:ext>
          </a:extLst>
        </xdr:cNvPr>
        <xdr:cNvSpPr txBox="1"/>
      </xdr:nvSpPr>
      <xdr:spPr>
        <a:xfrm>
          <a:off x="4181101" y="20346148"/>
          <a:ext cx="704665" cy="2932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北村選手</a:t>
          </a:r>
        </a:p>
      </xdr:txBody>
    </xdr:sp>
    <xdr:clientData/>
  </xdr:twoCellAnchor>
  <xdr:twoCellAnchor>
    <xdr:from>
      <xdr:col>9</xdr:col>
      <xdr:colOff>286869</xdr:colOff>
      <xdr:row>82</xdr:row>
      <xdr:rowOff>141194</xdr:rowOff>
    </xdr:from>
    <xdr:to>
      <xdr:col>10</xdr:col>
      <xdr:colOff>253253</xdr:colOff>
      <xdr:row>83</xdr:row>
      <xdr:rowOff>163605</xdr:rowOff>
    </xdr:to>
    <xdr:sp macro="" textlink="">
      <xdr:nvSpPr>
        <xdr:cNvPr id="89" name="テキスト ボックス 88">
          <a:extLst>
            <a:ext uri="{FF2B5EF4-FFF2-40B4-BE49-F238E27FC236}">
              <a16:creationId xmlns:a16="http://schemas.microsoft.com/office/drawing/2014/main" id="{C037CFD1-6D1B-455D-AD8E-9A00A8392185}"/>
            </a:ext>
          </a:extLst>
        </xdr:cNvPr>
        <xdr:cNvSpPr txBox="1"/>
      </xdr:nvSpPr>
      <xdr:spPr>
        <a:xfrm>
          <a:off x="5990663" y="21365135"/>
          <a:ext cx="818031" cy="2913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中島選手</a:t>
          </a:r>
        </a:p>
      </xdr:txBody>
    </xdr:sp>
    <xdr:clientData/>
  </xdr:twoCellAnchor>
  <xdr:twoCellAnchor editAs="oneCell">
    <xdr:from>
      <xdr:col>4</xdr:col>
      <xdr:colOff>577107</xdr:colOff>
      <xdr:row>75</xdr:row>
      <xdr:rowOff>95249</xdr:rowOff>
    </xdr:from>
    <xdr:to>
      <xdr:col>7</xdr:col>
      <xdr:colOff>116732</xdr:colOff>
      <xdr:row>78</xdr:row>
      <xdr:rowOff>260426</xdr:rowOff>
    </xdr:to>
    <xdr:pic>
      <xdr:nvPicPr>
        <xdr:cNvPr id="90" name="図 89">
          <a:extLst>
            <a:ext uri="{FF2B5EF4-FFF2-40B4-BE49-F238E27FC236}">
              <a16:creationId xmlns:a16="http://schemas.microsoft.com/office/drawing/2014/main" id="{9065B0B4-A726-A56E-810B-4D3519393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229166" y="18388852"/>
          <a:ext cx="660213" cy="977603"/>
        </a:xfrm>
        <a:prstGeom prst="round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4</xdr:col>
      <xdr:colOff>496046</xdr:colOff>
      <xdr:row>78</xdr:row>
      <xdr:rowOff>6725</xdr:rowOff>
    </xdr:from>
    <xdr:to>
      <xdr:col>7</xdr:col>
      <xdr:colOff>191621</xdr:colOff>
      <xdr:row>79</xdr:row>
      <xdr:rowOff>29135</xdr:rowOff>
    </xdr:to>
    <xdr:sp macro="" textlink="">
      <xdr:nvSpPr>
        <xdr:cNvPr id="91" name="テキスト ボックス 90">
          <a:extLst>
            <a:ext uri="{FF2B5EF4-FFF2-40B4-BE49-F238E27FC236}">
              <a16:creationId xmlns:a16="http://schemas.microsoft.com/office/drawing/2014/main" id="{28E6EC6E-7263-4888-89A4-7CE03D6DB94F}"/>
            </a:ext>
          </a:extLst>
        </xdr:cNvPr>
        <xdr:cNvSpPr txBox="1"/>
      </xdr:nvSpPr>
      <xdr:spPr>
        <a:xfrm>
          <a:off x="3148105" y="19112754"/>
          <a:ext cx="816163" cy="29321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900">
              <a:solidFill>
                <a:schemeClr val="bg1"/>
              </a:solidFill>
              <a:latin typeface="UD デジタル 教科書体 NK-B" panose="02020700000000000000" pitchFamily="18" charset="-128"/>
              <a:ea typeface="UD デジタル 教科書体 NK-B" panose="02020700000000000000" pitchFamily="18" charset="-128"/>
            </a:rPr>
            <a:t>伊藤稜選手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19050</xdr:colOff>
      <xdr:row>2</xdr:row>
      <xdr:rowOff>0</xdr:rowOff>
    </xdr:from>
    <xdr:to>
      <xdr:col>9</xdr:col>
      <xdr:colOff>190502</xdr:colOff>
      <xdr:row>2</xdr:row>
      <xdr:rowOff>47625</xdr:rowOff>
    </xdr:to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773AC428-2F4E-4CB6-B789-53F19827B8CD}"/>
            </a:ext>
          </a:extLst>
        </xdr:cNvPr>
        <xdr:cNvSpPr txBox="1"/>
      </xdr:nvSpPr>
      <xdr:spPr>
        <a:xfrm>
          <a:off x="2828925" y="238125"/>
          <a:ext cx="1628777" cy="476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>
            <a:lnSpc>
              <a:spcPts val="900"/>
            </a:lnSpc>
          </a:pPr>
          <a:r>
            <a:rPr kumimoji="1" lang="en-US" altLang="ja-JP" sz="800"/>
            <a:t>【</a:t>
          </a:r>
          <a:r>
            <a:rPr kumimoji="1" lang="ja-JP" altLang="en-US" sz="800"/>
            <a:t>参照元</a:t>
          </a:r>
          <a:r>
            <a:rPr kumimoji="1" lang="en-US" altLang="ja-JP" sz="800"/>
            <a:t>】</a:t>
          </a:r>
        </a:p>
        <a:p>
          <a:pPr>
            <a:lnSpc>
              <a:spcPts val="900"/>
            </a:lnSpc>
          </a:pPr>
          <a:r>
            <a:rPr kumimoji="1" lang="ja-JP" altLang="en-US" sz="800"/>
            <a:t>・</a:t>
          </a:r>
          <a:r>
            <a:rPr kumimoji="1" lang="en-US" altLang="ja-JP" sz="800"/>
            <a:t>2000</a:t>
          </a:r>
          <a:r>
            <a:rPr kumimoji="1" lang="ja-JP" altLang="en-US" sz="800"/>
            <a:t>～</a:t>
          </a:r>
          <a:r>
            <a:rPr kumimoji="1" lang="en-US" altLang="ja-JP" sz="800"/>
            <a:t>2017</a:t>
          </a:r>
          <a:r>
            <a:rPr kumimoji="1" lang="ja-JP" altLang="en-US" sz="800"/>
            <a:t>の練習タイム表 </a:t>
          </a:r>
          <a:endParaRPr kumimoji="1" lang="en-US" altLang="ja-JP" sz="800"/>
        </a:p>
        <a:p>
          <a:pPr>
            <a:lnSpc>
              <a:spcPts val="900"/>
            </a:lnSpc>
          </a:pPr>
          <a:r>
            <a:rPr kumimoji="1" lang="en-US" altLang="ja-JP" sz="800"/>
            <a:t> (2005,2008</a:t>
          </a:r>
          <a:r>
            <a:rPr kumimoji="1" lang="ja-JP" altLang="en-US" sz="800"/>
            <a:t>除く</a:t>
          </a:r>
          <a:r>
            <a:rPr kumimoji="1" lang="en-US" altLang="ja-JP" sz="800"/>
            <a:t>)</a:t>
          </a:r>
        </a:p>
        <a:p>
          <a:pPr>
            <a:lnSpc>
              <a:spcPts val="900"/>
            </a:lnSpc>
          </a:pPr>
          <a:r>
            <a:rPr kumimoji="1" lang="ja-JP" altLang="en-US" sz="800"/>
            <a:t>・</a:t>
          </a:r>
          <a:r>
            <a:rPr kumimoji="1" lang="en-US" altLang="ja-JP" sz="800"/>
            <a:t>1999</a:t>
          </a:r>
          <a:r>
            <a:rPr kumimoji="1" lang="ja-JP" altLang="en-US" sz="800"/>
            <a:t>～</a:t>
          </a:r>
          <a:r>
            <a:rPr kumimoji="1" lang="en-US" altLang="ja-JP" sz="800"/>
            <a:t>2018</a:t>
          </a:r>
          <a:r>
            <a:rPr kumimoji="1" lang="ja-JP" altLang="en-US" sz="800"/>
            <a:t>本番記録</a:t>
          </a:r>
        </a:p>
      </xdr:txBody>
    </xdr:sp>
    <xdr:clientData/>
  </xdr:twoCellAnchor>
  <xdr:twoCellAnchor>
    <xdr:from>
      <xdr:col>43</xdr:col>
      <xdr:colOff>762000</xdr:colOff>
      <xdr:row>0</xdr:row>
      <xdr:rowOff>76200</xdr:rowOff>
    </xdr:from>
    <xdr:to>
      <xdr:col>58</xdr:col>
      <xdr:colOff>495300</xdr:colOff>
      <xdr:row>1</xdr:row>
      <xdr:rowOff>101600</xdr:rowOff>
    </xdr:to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F49D13AC-996C-D69F-6D44-3382282487C8}"/>
            </a:ext>
          </a:extLst>
        </xdr:cNvPr>
        <xdr:cNvSpPr txBox="1"/>
      </xdr:nvSpPr>
      <xdr:spPr>
        <a:xfrm>
          <a:off x="19405600" y="76200"/>
          <a:ext cx="8369300" cy="355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kern="1200"/>
            <a:t>当日↓の下の赤文字を更新して並び替えて、健流の</a:t>
          </a:r>
          <a:r>
            <a:rPr kumimoji="1" lang="en-US" altLang="ja-JP" sz="1100" kern="1200"/>
            <a:t>1</a:t>
          </a:r>
          <a:r>
            <a:rPr kumimoji="1" lang="ja-JP" altLang="en-US" sz="1100" kern="1200"/>
            <a:t>区タイム寒山結果を載せて左のページに織り込む</a:t>
          </a:r>
          <a:endParaRPr kumimoji="1" lang="en-US" altLang="ja-JP" sz="1100" kern="1200"/>
        </a:p>
      </xdr:txBody>
    </xdr:sp>
    <xdr:clientData/>
  </xdr:twoCellAnchor>
  <xdr:twoCellAnchor editAs="oneCell">
    <xdr:from>
      <xdr:col>22</xdr:col>
      <xdr:colOff>41413</xdr:colOff>
      <xdr:row>64</xdr:row>
      <xdr:rowOff>1</xdr:rowOff>
    </xdr:from>
    <xdr:to>
      <xdr:col>30</xdr:col>
      <xdr:colOff>348417</xdr:colOff>
      <xdr:row>72</xdr:row>
      <xdr:rowOff>151848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0C140A0-97D9-8555-D4DC-02443D89F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01087" y="14591197"/>
          <a:ext cx="4959069" cy="1918803"/>
        </a:xfrm>
        <a:prstGeom prst="rect">
          <a:avLst/>
        </a:prstGeom>
      </xdr:spPr>
    </xdr:pic>
    <xdr:clientData/>
  </xdr:twoCellAnchor>
  <xdr:twoCellAnchor editAs="oneCell">
    <xdr:from>
      <xdr:col>21</xdr:col>
      <xdr:colOff>165653</xdr:colOff>
      <xdr:row>73</xdr:row>
      <xdr:rowOff>110434</xdr:rowOff>
    </xdr:from>
    <xdr:to>
      <xdr:col>25</xdr:col>
      <xdr:colOff>475079</xdr:colOff>
      <xdr:row>80</xdr:row>
      <xdr:rowOff>138043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23EA84F-3A16-B32A-E1D7-BC39B4EB6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690653" y="16689456"/>
          <a:ext cx="2573339" cy="1573696"/>
        </a:xfrm>
        <a:prstGeom prst="rect">
          <a:avLst/>
        </a:prstGeom>
      </xdr:spPr>
    </xdr:pic>
    <xdr:clientData/>
  </xdr:twoCellAnchor>
  <xdr:twoCellAnchor editAs="oneCell">
    <xdr:from>
      <xdr:col>26</xdr:col>
      <xdr:colOff>96630</xdr:colOff>
      <xdr:row>74</xdr:row>
      <xdr:rowOff>165651</xdr:rowOff>
    </xdr:from>
    <xdr:to>
      <xdr:col>30</xdr:col>
      <xdr:colOff>483153</xdr:colOff>
      <xdr:row>81</xdr:row>
      <xdr:rowOff>82825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76940BE-64E4-49B6-57BF-F0B2DE21F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382500" y="16744673"/>
          <a:ext cx="2512392" cy="146326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.bin"/><Relationship Id="rId3" Type="http://schemas.openxmlformats.org/officeDocument/2006/relationships/hyperlink" Target="https://timesync.jp/toyota/241208/" TargetMode="External"/><Relationship Id="rId7" Type="http://schemas.openxmlformats.org/officeDocument/2006/relationships/hyperlink" Target="../../../../../../../../../../:f:/r/sites/msteams_adb3a2/Shared%20Documents/%E9%83%A8%E5%85%B1%E7%94%A8/%E9%83%A8%E8%A6%AA%E7%9D%A6%E4%BC%9A/%E9%83%A8%20%E8%A6%AA%E7%9D%A6%E4%BC%9A/24%E5%B9%B4%E5%BA%A6%E8%A6%AA%E7%9D%A6%E4%BC%9A/40_%E9%A7%85%E4%BC%9D/11_%E5%85%A8%E7%A4%BE%E9%A7%85%E4%BC%9D/08_%E5%BD%93%E6%97%A5%E5%86%99%E7%9C%9F%E6%8A%9C%E7%B2%8B?csf=1&amp;web=1&amp;e=CTkAhJ" TargetMode="External"/><Relationship Id="rId2" Type="http://schemas.openxmlformats.org/officeDocument/2006/relationships/hyperlink" Target="https://www.youtube.com/live/IzlaEQE6FZI" TargetMode="External"/><Relationship Id="rId1" Type="http://schemas.openxmlformats.org/officeDocument/2006/relationships/hyperlink" Target="https://www.youtube.com/live/PJ7F78QRb2A" TargetMode="External"/><Relationship Id="rId6" Type="http://schemas.openxmlformats.org/officeDocument/2006/relationships/hyperlink" Target="https://timesync.info/toyota/231203/" TargetMode="External"/><Relationship Id="rId5" Type="http://schemas.openxmlformats.org/officeDocument/2006/relationships/hyperlink" Target="https://youtube.com/live/r6r2KihHQFM" TargetMode="External"/><Relationship Id="rId4" Type="http://schemas.openxmlformats.org/officeDocument/2006/relationships/hyperlink" Target="https://youtube.com/live/glv_f7Sy4lM" TargetMode="External"/><Relationship Id="rId9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F43B94-E6D2-C548-9129-4C5267F15C1E}">
  <dimension ref="A1:AW122"/>
  <sheetViews>
    <sheetView tabSelected="1" view="pageBreakPreview" topLeftCell="A35" zoomScale="102" zoomScaleNormal="85" zoomScaleSheetLayoutView="70" workbookViewId="0">
      <selection activeCell="N65" sqref="N65"/>
    </sheetView>
  </sheetViews>
  <sheetFormatPr defaultColWidth="11" defaultRowHeight="21" x14ac:dyDescent="0.4"/>
  <cols>
    <col min="1" max="1" width="5.125" style="185" customWidth="1"/>
    <col min="2" max="2" width="6.875" style="173" customWidth="1"/>
    <col min="3" max="3" width="16.375" style="186" customWidth="1"/>
    <col min="4" max="4" width="6.375" style="187" customWidth="1"/>
    <col min="5" max="5" width="8.75" style="188" customWidth="1"/>
    <col min="6" max="6" width="6.25" style="188" hidden="1" customWidth="1"/>
    <col min="7" max="7" width="6" style="189" customWidth="1"/>
    <col min="8" max="9" width="6.125" style="190" customWidth="1"/>
    <col min="10" max="11" width="11.125" style="191" customWidth="1"/>
    <col min="12" max="12" width="7.5" style="191" customWidth="1"/>
    <col min="13" max="13" width="7.625" style="370" customWidth="1"/>
    <col min="14" max="14" width="58.5" style="370" customWidth="1"/>
    <col min="15" max="17" width="7.5" style="191" customWidth="1"/>
    <col min="18" max="19" width="12.125" style="192" customWidth="1"/>
    <col min="20" max="21" width="11.125" style="161" customWidth="1"/>
    <col min="22" max="31" width="11" style="96"/>
    <col min="32" max="32" width="15.375" style="96" customWidth="1"/>
    <col min="33" max="33" width="11" style="97"/>
    <col min="34" max="34" width="8.125" style="98" customWidth="1"/>
    <col min="35" max="35" width="7.125" style="96" customWidth="1"/>
    <col min="36" max="37" width="11" style="96"/>
    <col min="38" max="38" width="11" style="97"/>
    <col min="39" max="39" width="7.125" style="98" customWidth="1"/>
    <col min="40" max="40" width="7.125" style="96" customWidth="1"/>
    <col min="41" max="43" width="11" style="96"/>
    <col min="44" max="44" width="7.125" style="98" customWidth="1"/>
    <col min="45" max="45" width="7.125" style="96" customWidth="1"/>
    <col min="46" max="48" width="11" style="96"/>
    <col min="49" max="49" width="11" style="98"/>
    <col min="50" max="16384" width="11" style="96"/>
  </cols>
  <sheetData>
    <row r="1" spans="1:49" s="83" customFormat="1" ht="18.95" customHeight="1" x14ac:dyDescent="0.4">
      <c r="A1" s="72" t="s">
        <v>0</v>
      </c>
      <c r="B1" s="73"/>
      <c r="C1" s="74"/>
      <c r="D1" s="75"/>
      <c r="E1" s="76"/>
      <c r="F1" s="76"/>
      <c r="G1" s="77"/>
      <c r="H1" s="78"/>
      <c r="I1" s="79"/>
      <c r="J1" s="78"/>
      <c r="K1" s="78"/>
      <c r="L1" s="78"/>
      <c r="M1" s="276"/>
      <c r="N1" s="276"/>
      <c r="O1" s="78"/>
      <c r="P1" s="78"/>
      <c r="Q1" s="78"/>
      <c r="R1" s="80"/>
      <c r="S1" s="80"/>
      <c r="T1" s="81"/>
      <c r="U1" s="81"/>
      <c r="V1" s="82" t="s">
        <v>1</v>
      </c>
      <c r="AF1" s="82" t="s">
        <v>2</v>
      </c>
      <c r="AG1" s="84"/>
      <c r="AH1" s="85"/>
      <c r="AK1" s="82" t="s">
        <v>2</v>
      </c>
      <c r="AL1" s="84"/>
      <c r="AM1" s="85"/>
      <c r="AP1" s="82" t="s">
        <v>2</v>
      </c>
      <c r="AR1" s="85"/>
      <c r="AU1" s="82" t="s">
        <v>2</v>
      </c>
      <c r="AW1" s="85"/>
    </row>
    <row r="2" spans="1:49" ht="7.5" customHeight="1" x14ac:dyDescent="0.4">
      <c r="A2" s="86"/>
      <c r="B2" s="87"/>
      <c r="C2" s="88"/>
      <c r="D2" s="89"/>
      <c r="E2" s="90"/>
      <c r="F2" s="90"/>
      <c r="G2" s="91"/>
      <c r="H2" s="92"/>
      <c r="I2" s="92"/>
      <c r="J2" s="74"/>
      <c r="K2" s="93"/>
      <c r="L2" s="74"/>
      <c r="M2" s="273"/>
      <c r="N2" s="273"/>
      <c r="O2" s="74"/>
      <c r="P2" s="74"/>
      <c r="Q2" s="74"/>
      <c r="R2" s="94"/>
      <c r="S2" s="94"/>
      <c r="T2" s="95"/>
      <c r="U2" s="95"/>
    </row>
    <row r="3" spans="1:49" ht="18.75" customHeight="1" x14ac:dyDescent="0.35">
      <c r="A3" s="99" t="s">
        <v>3</v>
      </c>
      <c r="B3" s="87"/>
      <c r="C3" s="88"/>
      <c r="D3" s="89"/>
      <c r="E3" s="100"/>
      <c r="F3" s="100"/>
      <c r="G3" s="101"/>
      <c r="H3" s="102"/>
      <c r="I3" s="102"/>
      <c r="J3" s="103"/>
      <c r="K3" s="103"/>
      <c r="L3" s="103"/>
      <c r="M3" s="365"/>
      <c r="N3" s="365"/>
      <c r="O3" s="103"/>
      <c r="P3" s="103"/>
      <c r="Q3" s="103"/>
      <c r="R3" s="104"/>
      <c r="S3" s="104"/>
      <c r="T3" s="105"/>
      <c r="U3" s="105"/>
      <c r="V3" s="99" t="s">
        <v>4</v>
      </c>
      <c r="W3" s="87"/>
      <c r="X3" s="88"/>
      <c r="Y3" s="106"/>
      <c r="Z3" s="100"/>
      <c r="AA3" s="107"/>
      <c r="AB3" s="102"/>
      <c r="AC3" s="102"/>
      <c r="AE3" s="108" t="s">
        <v>5</v>
      </c>
      <c r="AF3" s="108"/>
      <c r="AJ3" s="108" t="s">
        <v>6</v>
      </c>
      <c r="AK3" s="108"/>
      <c r="AO3" s="108" t="s">
        <v>7</v>
      </c>
      <c r="AT3" s="108" t="s">
        <v>8</v>
      </c>
    </row>
    <row r="4" spans="1:49" s="113" customFormat="1" ht="22.5" customHeight="1" x14ac:dyDescent="0.15">
      <c r="A4" s="121" t="s">
        <v>9</v>
      </c>
      <c r="B4" s="376" t="s">
        <v>10</v>
      </c>
      <c r="C4" s="377"/>
      <c r="D4" s="123" t="s">
        <v>11</v>
      </c>
      <c r="E4" s="152" t="s">
        <v>12</v>
      </c>
      <c r="F4" s="222" t="s">
        <v>13</v>
      </c>
      <c r="G4" s="153" t="s">
        <v>14</v>
      </c>
      <c r="H4" s="154" t="s">
        <v>15</v>
      </c>
      <c r="I4" s="154" t="s">
        <v>16</v>
      </c>
      <c r="J4" s="201"/>
      <c r="K4" s="109"/>
      <c r="L4" s="109"/>
      <c r="M4" s="371" t="str">
        <f>A5&amp;"("&amp;D5&amp;"km"&amp;")"&amp;C5&amp;MINUTE(E5)&amp;":"&amp;SECOND(E5)&amp;"("&amp;H5&amp;"位)"</f>
        <v>1区(6.04km)黒肥地健琉★19:11(23位)</v>
      </c>
      <c r="N4" s="366" t="s">
        <v>703</v>
      </c>
      <c r="O4" s="109"/>
      <c r="P4" s="109"/>
      <c r="Q4" s="109"/>
      <c r="R4" s="110" t="s">
        <v>17</v>
      </c>
      <c r="S4" s="110" t="s">
        <v>18</v>
      </c>
      <c r="T4" s="111" t="s">
        <v>19</v>
      </c>
      <c r="U4" s="112"/>
      <c r="V4" s="121" t="s">
        <v>9</v>
      </c>
      <c r="W4" s="376" t="s">
        <v>20</v>
      </c>
      <c r="X4" s="377"/>
      <c r="Y4" s="123" t="s">
        <v>11</v>
      </c>
      <c r="Z4" s="152" t="s">
        <v>12</v>
      </c>
      <c r="AA4" s="155" t="s">
        <v>14</v>
      </c>
      <c r="AB4" s="154" t="s">
        <v>15</v>
      </c>
      <c r="AC4" s="154" t="s">
        <v>16</v>
      </c>
      <c r="AE4" s="114" t="s">
        <v>21</v>
      </c>
      <c r="AF4" s="115" t="s">
        <v>21</v>
      </c>
      <c r="AG4" s="116">
        <v>2116</v>
      </c>
      <c r="AH4" s="117" t="b">
        <f>EXACT(AE4,AF4)</f>
        <v>1</v>
      </c>
      <c r="AJ4" s="118" t="s">
        <v>21</v>
      </c>
      <c r="AK4" s="119" t="s">
        <v>21</v>
      </c>
      <c r="AL4" s="120">
        <v>650</v>
      </c>
      <c r="AM4" s="117" t="b">
        <f>EXACT(AJ4,AK4)</f>
        <v>1</v>
      </c>
      <c r="AO4" s="118" t="s">
        <v>21</v>
      </c>
      <c r="AP4" s="119" t="s">
        <v>21</v>
      </c>
      <c r="AQ4" s="119">
        <v>542</v>
      </c>
      <c r="AR4" s="117" t="b">
        <f>EXACT(AO4,AP4)</f>
        <v>1</v>
      </c>
      <c r="AT4" s="118" t="s">
        <v>21</v>
      </c>
      <c r="AU4" s="119" t="s">
        <v>21</v>
      </c>
      <c r="AV4" s="119">
        <v>650</v>
      </c>
      <c r="AW4" s="117" t="b">
        <f>EXACT(AT4,AU4)</f>
        <v>1</v>
      </c>
    </row>
    <row r="5" spans="1:49" s="113" customFormat="1" ht="22.5" customHeight="1" x14ac:dyDescent="0.15">
      <c r="A5" s="121" t="s">
        <v>22</v>
      </c>
      <c r="B5" s="121" t="s">
        <v>23</v>
      </c>
      <c r="C5" s="122" t="s">
        <v>24</v>
      </c>
      <c r="D5" s="123">
        <v>6.04</v>
      </c>
      <c r="E5" s="124">
        <v>1.3321759259259259E-2</v>
      </c>
      <c r="F5" s="124">
        <v>5.9259259259259256E-3</v>
      </c>
      <c r="G5" s="125">
        <f t="shared" ref="G5:G14" si="0">E5/D5</f>
        <v>2.2055892813343143E-3</v>
      </c>
      <c r="H5" s="126">
        <v>23</v>
      </c>
      <c r="I5" s="126">
        <v>23</v>
      </c>
      <c r="J5" s="127"/>
      <c r="K5" s="127"/>
      <c r="L5" s="127"/>
      <c r="M5" s="371" t="str">
        <f>A6&amp;"("&amp;D6&amp;"km"&amp;")"&amp;C6&amp;MINUTE(E6)&amp;":"&amp;SECOND(E6)&amp;"(区間"&amp;H6&amp;"位、通過"&amp;I6&amp;"位)"</f>
        <v>2区(2.85km)源馬功大★8:42(区間7位、通過16位)</v>
      </c>
      <c r="N5" s="367" t="s">
        <v>704</v>
      </c>
      <c r="O5" s="127"/>
      <c r="P5" s="127"/>
      <c r="Q5" s="127"/>
      <c r="R5" s="128">
        <v>1.3414351851851851E-2</v>
      </c>
      <c r="S5" s="128">
        <v>1.3935185185185184E-2</v>
      </c>
      <c r="T5" s="129"/>
      <c r="U5" s="129"/>
      <c r="V5" s="121" t="s">
        <v>22</v>
      </c>
      <c r="W5" s="121" t="s">
        <v>25</v>
      </c>
      <c r="X5" s="130" t="s">
        <v>26</v>
      </c>
      <c r="Y5" s="131">
        <v>6.04</v>
      </c>
      <c r="Z5" s="132">
        <f>AG8*1</f>
        <v>1.3703703703703704E-2</v>
      </c>
      <c r="AA5" s="133">
        <f t="shared" ref="AA5:AA14" si="1">Z5/Y5</f>
        <v>2.2688251165072356E-3</v>
      </c>
      <c r="AB5" s="126">
        <f>AG7</f>
        <v>43</v>
      </c>
      <c r="AC5" s="126">
        <f>AG7</f>
        <v>43</v>
      </c>
      <c r="AE5" s="114" t="s">
        <v>27</v>
      </c>
      <c r="AF5" s="115" t="s">
        <v>27</v>
      </c>
      <c r="AG5" s="134" t="s">
        <v>28</v>
      </c>
      <c r="AH5" s="117" t="b">
        <f t="shared" ref="AH5:AH39" si="2">EXACT(AE5,AF5)</f>
        <v>1</v>
      </c>
      <c r="AJ5" s="118" t="s">
        <v>27</v>
      </c>
      <c r="AK5" s="119" t="s">
        <v>27</v>
      </c>
      <c r="AL5" s="120" t="s">
        <v>29</v>
      </c>
      <c r="AM5" s="117" t="b">
        <f t="shared" ref="AM5:AM34" si="3">EXACT(AJ5,AK5)</f>
        <v>1</v>
      </c>
      <c r="AO5" s="118" t="s">
        <v>27</v>
      </c>
      <c r="AP5" s="119" t="s">
        <v>27</v>
      </c>
      <c r="AQ5" s="119" t="s">
        <v>29</v>
      </c>
      <c r="AR5" s="117" t="b">
        <f t="shared" ref="AR5:AR34" si="4">EXACT(AO5,AP5)</f>
        <v>1</v>
      </c>
      <c r="AT5" s="118" t="s">
        <v>27</v>
      </c>
      <c r="AU5" s="119" t="s">
        <v>27</v>
      </c>
      <c r="AV5" s="119" t="s">
        <v>29</v>
      </c>
      <c r="AW5" s="117" t="b">
        <f t="shared" ref="AW5:AW34" si="5">EXACT(AT5,AU5)</f>
        <v>1</v>
      </c>
    </row>
    <row r="6" spans="1:49" s="113" customFormat="1" ht="22.5" customHeight="1" x14ac:dyDescent="0.15">
      <c r="A6" s="121" t="s">
        <v>30</v>
      </c>
      <c r="B6" s="121" t="s">
        <v>23</v>
      </c>
      <c r="C6" s="122" t="s">
        <v>31</v>
      </c>
      <c r="D6" s="123">
        <v>2.85</v>
      </c>
      <c r="E6" s="124">
        <v>6.0416666666666665E-3</v>
      </c>
      <c r="F6" s="124" t="s">
        <v>32</v>
      </c>
      <c r="G6" s="125">
        <f t="shared" si="0"/>
        <v>2.1198830409356723E-3</v>
      </c>
      <c r="H6" s="126">
        <v>7</v>
      </c>
      <c r="I6" s="126">
        <v>16</v>
      </c>
      <c r="J6" s="127"/>
      <c r="K6" s="127"/>
      <c r="L6" s="127"/>
      <c r="M6" s="371" t="str">
        <f t="shared" ref="M6:M11" si="6">A7&amp;"("&amp;D7&amp;"km"&amp;")"&amp;C7&amp;MINUTE(E7)&amp;":"&amp;SECOND(E7)&amp;"(区間"&amp;H7&amp;"位、通過"&amp;I7&amp;"位)"</f>
        <v>3区(2.85km)朝隈晃生★8:58(区間8位、通過12位)</v>
      </c>
      <c r="N6" s="367" t="s">
        <v>697</v>
      </c>
      <c r="O6" s="127"/>
      <c r="P6" s="127"/>
      <c r="Q6" s="127"/>
      <c r="R6" s="128">
        <v>6.9328703703703696E-3</v>
      </c>
      <c r="S6" s="128">
        <v>7.1643518518518514E-3</v>
      </c>
      <c r="T6" s="129"/>
      <c r="U6" s="129"/>
      <c r="V6" s="121" t="s">
        <v>30</v>
      </c>
      <c r="W6" s="121" t="s">
        <v>33</v>
      </c>
      <c r="X6" s="130" t="s">
        <v>34</v>
      </c>
      <c r="Y6" s="123">
        <v>2.85</v>
      </c>
      <c r="Z6" s="132">
        <f>AG10*1</f>
        <v>6.9328703703703696E-3</v>
      </c>
      <c r="AA6" s="133">
        <f t="shared" si="1"/>
        <v>2.4325860948667963E-3</v>
      </c>
      <c r="AB6" s="126">
        <f>AG9</f>
        <v>114</v>
      </c>
      <c r="AC6" s="126">
        <f>AG11</f>
        <v>56</v>
      </c>
      <c r="AE6" s="114" t="s">
        <v>35</v>
      </c>
      <c r="AF6" s="115" t="s">
        <v>35</v>
      </c>
      <c r="AG6" s="134" t="s">
        <v>36</v>
      </c>
      <c r="AH6" s="117" t="b">
        <f t="shared" si="2"/>
        <v>1</v>
      </c>
      <c r="AJ6" s="118" t="s">
        <v>35</v>
      </c>
      <c r="AK6" s="119" t="s">
        <v>35</v>
      </c>
      <c r="AL6" s="120" t="s">
        <v>37</v>
      </c>
      <c r="AM6" s="117" t="b">
        <f t="shared" si="3"/>
        <v>1</v>
      </c>
      <c r="AO6" s="118" t="s">
        <v>35</v>
      </c>
      <c r="AP6" s="119" t="s">
        <v>35</v>
      </c>
      <c r="AQ6" s="119" t="s">
        <v>38</v>
      </c>
      <c r="AR6" s="117" t="b">
        <f t="shared" si="4"/>
        <v>1</v>
      </c>
      <c r="AT6" s="118" t="s">
        <v>35</v>
      </c>
      <c r="AU6" s="119" t="s">
        <v>35</v>
      </c>
      <c r="AV6" s="119" t="s">
        <v>37</v>
      </c>
      <c r="AW6" s="117" t="b">
        <f t="shared" si="5"/>
        <v>1</v>
      </c>
    </row>
    <row r="7" spans="1:49" s="113" customFormat="1" ht="22.5" customHeight="1" x14ac:dyDescent="0.15">
      <c r="A7" s="121" t="s">
        <v>39</v>
      </c>
      <c r="B7" s="121" t="s">
        <v>40</v>
      </c>
      <c r="C7" s="135" t="s">
        <v>41</v>
      </c>
      <c r="D7" s="123">
        <v>2.85</v>
      </c>
      <c r="E7" s="124">
        <v>6.2268518518518515E-3</v>
      </c>
      <c r="F7" s="124" t="s">
        <v>32</v>
      </c>
      <c r="G7" s="125">
        <f t="shared" si="0"/>
        <v>2.1848602988953866E-3</v>
      </c>
      <c r="H7" s="126">
        <v>8</v>
      </c>
      <c r="I7" s="126">
        <v>12</v>
      </c>
      <c r="J7" s="127"/>
      <c r="K7" s="127"/>
      <c r="L7" s="127"/>
      <c r="M7" s="371" t="str">
        <f t="shared" si="6"/>
        <v>4区(2.85km)根本祐希★10:27(区間84位、通過18位)</v>
      </c>
      <c r="N7" s="367" t="s">
        <v>698</v>
      </c>
      <c r="O7" s="127"/>
      <c r="P7" s="127"/>
      <c r="Q7" s="127"/>
      <c r="R7" s="128">
        <v>6.8634259259259256E-3</v>
      </c>
      <c r="S7" s="128">
        <v>7.1874999999999994E-3</v>
      </c>
      <c r="T7" s="129"/>
      <c r="U7" s="129"/>
      <c r="V7" s="121" t="s">
        <v>39</v>
      </c>
      <c r="W7" s="121" t="s">
        <v>23</v>
      </c>
      <c r="X7" s="136" t="s">
        <v>42</v>
      </c>
      <c r="Y7" s="123">
        <v>2.85</v>
      </c>
      <c r="Z7" s="132">
        <f>AG14*1</f>
        <v>6.4814814814814813E-3</v>
      </c>
      <c r="AA7" s="133">
        <f t="shared" si="1"/>
        <v>2.2742040285899934E-3</v>
      </c>
      <c r="AB7" s="126">
        <f>AG13</f>
        <v>25</v>
      </c>
      <c r="AC7" s="126">
        <f>AG15</f>
        <v>50</v>
      </c>
      <c r="AE7" s="114" t="s">
        <v>43</v>
      </c>
      <c r="AF7" s="115" t="s">
        <v>43</v>
      </c>
      <c r="AG7" s="116">
        <v>43</v>
      </c>
      <c r="AH7" s="117" t="b">
        <f t="shared" si="2"/>
        <v>1</v>
      </c>
      <c r="AJ7" s="118" t="s">
        <v>43</v>
      </c>
      <c r="AK7" s="119" t="s">
        <v>43</v>
      </c>
      <c r="AL7" s="120">
        <v>2</v>
      </c>
      <c r="AM7" s="117" t="b">
        <f t="shared" si="3"/>
        <v>1</v>
      </c>
      <c r="AO7" s="118" t="s">
        <v>43</v>
      </c>
      <c r="AP7" s="119" t="s">
        <v>43</v>
      </c>
      <c r="AQ7" s="119">
        <v>45</v>
      </c>
      <c r="AR7" s="117" t="b">
        <f t="shared" si="4"/>
        <v>1</v>
      </c>
      <c r="AT7" s="118" t="s">
        <v>43</v>
      </c>
      <c r="AU7" s="119" t="s">
        <v>43</v>
      </c>
      <c r="AV7" s="119">
        <v>2</v>
      </c>
      <c r="AW7" s="117" t="b">
        <f t="shared" si="5"/>
        <v>1</v>
      </c>
    </row>
    <row r="8" spans="1:49" s="113" customFormat="1" ht="22.5" customHeight="1" x14ac:dyDescent="0.15">
      <c r="A8" s="121" t="s">
        <v>44</v>
      </c>
      <c r="B8" s="121" t="s">
        <v>45</v>
      </c>
      <c r="C8" s="122" t="s">
        <v>693</v>
      </c>
      <c r="D8" s="123">
        <v>2.85</v>
      </c>
      <c r="E8" s="124">
        <v>7.2569444444444443E-3</v>
      </c>
      <c r="F8" s="124" t="s">
        <v>32</v>
      </c>
      <c r="G8" s="125">
        <f t="shared" si="0"/>
        <v>2.5462962962962961E-3</v>
      </c>
      <c r="H8" s="126">
        <v>84</v>
      </c>
      <c r="I8" s="126">
        <v>18</v>
      </c>
      <c r="J8" s="127"/>
      <c r="K8" s="127"/>
      <c r="L8" s="127"/>
      <c r="M8" s="371" t="str">
        <f t="shared" si="6"/>
        <v>5区(2.85km)坂尻雅10:19(区間61位、通過19位)</v>
      </c>
      <c r="N8" s="367" t="s">
        <v>699</v>
      </c>
      <c r="O8" s="127"/>
      <c r="P8" s="127"/>
      <c r="Q8" s="127"/>
      <c r="R8" s="128">
        <v>6.145833333333333E-3</v>
      </c>
      <c r="S8" s="128">
        <v>6.4120370370370364E-3</v>
      </c>
      <c r="T8" s="129"/>
      <c r="U8" s="129"/>
      <c r="V8" s="121" t="s">
        <v>44</v>
      </c>
      <c r="W8" s="121" t="s">
        <v>47</v>
      </c>
      <c r="X8" s="130" t="s">
        <v>48</v>
      </c>
      <c r="Y8" s="123">
        <v>2.85</v>
      </c>
      <c r="Z8" s="132">
        <f>AG18*1</f>
        <v>1.1979166666666666E-2</v>
      </c>
      <c r="AA8" s="133">
        <f t="shared" si="1"/>
        <v>4.2032163742690056E-3</v>
      </c>
      <c r="AB8" s="126">
        <f>AG17</f>
        <v>28</v>
      </c>
      <c r="AC8" s="126">
        <f>AG19</f>
        <v>37</v>
      </c>
      <c r="AE8" s="114" t="s">
        <v>49</v>
      </c>
      <c r="AF8" s="115" t="s">
        <v>49</v>
      </c>
      <c r="AG8" s="134" t="s">
        <v>50</v>
      </c>
      <c r="AH8" s="117" t="b">
        <f t="shared" si="2"/>
        <v>1</v>
      </c>
      <c r="AJ8" s="137" t="s">
        <v>49</v>
      </c>
      <c r="AK8" s="138" t="s">
        <v>49</v>
      </c>
      <c r="AL8" s="120" t="s">
        <v>51</v>
      </c>
      <c r="AM8" s="117" t="b">
        <f t="shared" si="3"/>
        <v>1</v>
      </c>
      <c r="AO8" s="118" t="s">
        <v>49</v>
      </c>
      <c r="AP8" s="119" t="s">
        <v>49</v>
      </c>
      <c r="AQ8" s="119" t="s">
        <v>52</v>
      </c>
      <c r="AR8" s="117" t="b">
        <f t="shared" si="4"/>
        <v>1</v>
      </c>
      <c r="AT8" s="137" t="s">
        <v>49</v>
      </c>
      <c r="AU8" s="138" t="s">
        <v>49</v>
      </c>
      <c r="AV8" s="138" t="s">
        <v>51</v>
      </c>
      <c r="AW8" s="117" t="b">
        <f t="shared" si="5"/>
        <v>1</v>
      </c>
    </row>
    <row r="9" spans="1:49" s="113" customFormat="1" ht="22.5" customHeight="1" x14ac:dyDescent="0.15">
      <c r="A9" s="121" t="s">
        <v>53</v>
      </c>
      <c r="B9" s="121" t="s">
        <v>54</v>
      </c>
      <c r="C9" s="122" t="s">
        <v>55</v>
      </c>
      <c r="D9" s="123">
        <v>2.85</v>
      </c>
      <c r="E9" s="124">
        <v>7.1643518518518514E-3</v>
      </c>
      <c r="F9" s="124" t="s">
        <v>32</v>
      </c>
      <c r="G9" s="125">
        <f t="shared" si="0"/>
        <v>2.5138076673164389E-3</v>
      </c>
      <c r="H9" s="126">
        <v>61</v>
      </c>
      <c r="I9" s="126">
        <v>19</v>
      </c>
      <c r="J9" s="127"/>
      <c r="K9" s="127"/>
      <c r="L9" s="127"/>
      <c r="M9" s="371" t="str">
        <f t="shared" si="6"/>
        <v>6区(2.85km)伊藤稜馬★10:9(区間46位、通過22位)</v>
      </c>
      <c r="N9" s="367" t="s">
        <v>700</v>
      </c>
      <c r="O9" s="127"/>
      <c r="P9" s="127"/>
      <c r="Q9" s="127"/>
      <c r="R9" s="128">
        <v>6.6550925925925935E-3</v>
      </c>
      <c r="S9" s="128">
        <v>7.106481481481481E-3</v>
      </c>
      <c r="T9" s="129"/>
      <c r="U9" s="129"/>
      <c r="V9" s="121" t="s">
        <v>53</v>
      </c>
      <c r="W9" s="121" t="s">
        <v>56</v>
      </c>
      <c r="X9" s="130" t="s">
        <v>57</v>
      </c>
      <c r="Y9" s="123">
        <v>2.85</v>
      </c>
      <c r="Z9" s="132">
        <f>AG22*1</f>
        <v>6.8634259259259256E-3</v>
      </c>
      <c r="AA9" s="133">
        <f t="shared" si="1"/>
        <v>2.4082196231319038E-3</v>
      </c>
      <c r="AB9" s="126">
        <f>AG21</f>
        <v>75</v>
      </c>
      <c r="AC9" s="126">
        <f>AG23</f>
        <v>39</v>
      </c>
      <c r="AE9" s="114" t="s">
        <v>58</v>
      </c>
      <c r="AF9" s="115" t="s">
        <v>58</v>
      </c>
      <c r="AG9" s="116">
        <v>114</v>
      </c>
      <c r="AH9" s="117" t="b">
        <f t="shared" si="2"/>
        <v>1</v>
      </c>
      <c r="AJ9" s="118" t="s">
        <v>58</v>
      </c>
      <c r="AK9" s="119" t="s">
        <v>58</v>
      </c>
      <c r="AL9" s="120">
        <v>14</v>
      </c>
      <c r="AM9" s="117" t="b">
        <f t="shared" si="3"/>
        <v>1</v>
      </c>
      <c r="AO9" s="118" t="s">
        <v>58</v>
      </c>
      <c r="AP9" s="119" t="s">
        <v>58</v>
      </c>
      <c r="AQ9" s="119">
        <v>41</v>
      </c>
      <c r="AR9" s="117" t="b">
        <f t="shared" si="4"/>
        <v>1</v>
      </c>
      <c r="AT9" s="118" t="s">
        <v>58</v>
      </c>
      <c r="AU9" s="119" t="s">
        <v>58</v>
      </c>
      <c r="AV9" s="119">
        <v>14</v>
      </c>
      <c r="AW9" s="117" t="b">
        <f t="shared" si="5"/>
        <v>1</v>
      </c>
    </row>
    <row r="10" spans="1:49" s="113" customFormat="1" ht="22.5" customHeight="1" x14ac:dyDescent="0.15">
      <c r="A10" s="121" t="s">
        <v>59</v>
      </c>
      <c r="B10" s="121" t="s">
        <v>60</v>
      </c>
      <c r="C10" s="122" t="s">
        <v>61</v>
      </c>
      <c r="D10" s="123">
        <v>2.85</v>
      </c>
      <c r="E10" s="124">
        <v>7.0486111111111114E-3</v>
      </c>
      <c r="F10" s="124" t="s">
        <v>32</v>
      </c>
      <c r="G10" s="125">
        <f t="shared" si="0"/>
        <v>2.4731968810916181E-3</v>
      </c>
      <c r="H10" s="126">
        <v>46</v>
      </c>
      <c r="I10" s="126">
        <v>22</v>
      </c>
      <c r="J10" s="372" t="s">
        <v>62</v>
      </c>
      <c r="K10" s="372"/>
      <c r="L10" s="372"/>
      <c r="M10" s="371" t="str">
        <f t="shared" si="6"/>
        <v>7区(2.85km)和田龍太9:16(区間7位、通過19位)</v>
      </c>
      <c r="N10" s="368" t="s">
        <v>701</v>
      </c>
      <c r="O10" s="364"/>
      <c r="P10" s="364"/>
      <c r="Q10" s="364"/>
      <c r="R10" s="139">
        <v>7.3495370370370372E-3</v>
      </c>
      <c r="S10" s="139">
        <v>7.3495370370370372E-3</v>
      </c>
      <c r="T10" s="129"/>
      <c r="U10" s="129"/>
      <c r="V10" s="121" t="s">
        <v>59</v>
      </c>
      <c r="W10" s="121" t="s">
        <v>63</v>
      </c>
      <c r="X10" s="130" t="s">
        <v>64</v>
      </c>
      <c r="Y10" s="123">
        <v>2.85</v>
      </c>
      <c r="Z10" s="132">
        <f>AG27*1</f>
        <v>7.3842592592592597E-3</v>
      </c>
      <c r="AA10" s="133">
        <f t="shared" si="1"/>
        <v>2.5909681611435997E-3</v>
      </c>
      <c r="AB10" s="126">
        <f>AG26</f>
        <v>149</v>
      </c>
      <c r="AC10" s="126">
        <f>AG28</f>
        <v>57</v>
      </c>
      <c r="AE10" s="114" t="s">
        <v>65</v>
      </c>
      <c r="AF10" s="115" t="s">
        <v>65</v>
      </c>
      <c r="AG10" s="134" t="s">
        <v>66</v>
      </c>
      <c r="AH10" s="117" t="b">
        <f t="shared" si="2"/>
        <v>1</v>
      </c>
      <c r="AJ10" s="137" t="s">
        <v>65</v>
      </c>
      <c r="AK10" s="138" t="s">
        <v>65</v>
      </c>
      <c r="AL10" s="120" t="s">
        <v>67</v>
      </c>
      <c r="AM10" s="117" t="b">
        <f t="shared" si="3"/>
        <v>1</v>
      </c>
      <c r="AO10" s="118" t="s">
        <v>65</v>
      </c>
      <c r="AP10" s="119" t="s">
        <v>65</v>
      </c>
      <c r="AQ10" s="119" t="s">
        <v>68</v>
      </c>
      <c r="AR10" s="117" t="b">
        <f t="shared" si="4"/>
        <v>1</v>
      </c>
      <c r="AT10" s="137" t="s">
        <v>65</v>
      </c>
      <c r="AU10" s="138" t="s">
        <v>65</v>
      </c>
      <c r="AV10" s="138" t="s">
        <v>67</v>
      </c>
      <c r="AW10" s="117" t="b">
        <f t="shared" si="5"/>
        <v>1</v>
      </c>
    </row>
    <row r="11" spans="1:49" s="113" customFormat="1" ht="22.5" customHeight="1" x14ac:dyDescent="0.15">
      <c r="A11" s="121" t="s">
        <v>69</v>
      </c>
      <c r="B11" s="121" t="s">
        <v>70</v>
      </c>
      <c r="C11" s="122" t="s">
        <v>48</v>
      </c>
      <c r="D11" s="123">
        <v>2.85</v>
      </c>
      <c r="E11" s="124">
        <v>6.4351851851851853E-3</v>
      </c>
      <c r="F11" s="124" t="s">
        <v>32</v>
      </c>
      <c r="G11" s="125">
        <f t="shared" si="0"/>
        <v>2.257959714100065E-3</v>
      </c>
      <c r="H11" s="126">
        <v>7</v>
      </c>
      <c r="I11" s="126">
        <v>19</v>
      </c>
      <c r="J11" s="372"/>
      <c r="K11" s="372"/>
      <c r="L11" s="372"/>
      <c r="M11" s="371" t="str">
        <f t="shared" si="6"/>
        <v>8区(2.89km)安芸優一9:9(区間9位、通過19位)</v>
      </c>
      <c r="N11" s="368" t="s">
        <v>702</v>
      </c>
      <c r="O11" s="364"/>
      <c r="P11" s="364"/>
      <c r="Q11" s="364"/>
      <c r="R11" s="139"/>
      <c r="S11" s="139">
        <v>7.3495370370370372E-3</v>
      </c>
      <c r="T11" s="129"/>
      <c r="U11" s="129"/>
      <c r="V11" s="121" t="s">
        <v>69</v>
      </c>
      <c r="W11" s="121" t="s">
        <v>71</v>
      </c>
      <c r="X11" s="130" t="s">
        <v>72</v>
      </c>
      <c r="Y11"/>
      <c r="Z11" s="132">
        <f>AG31*1</f>
        <v>7.0486111111111105E-3</v>
      </c>
      <c r="AA11" s="133" t="e">
        <f t="shared" si="1"/>
        <v>#DIV/0!</v>
      </c>
      <c r="AB11" s="126">
        <f>AG30</f>
        <v>89</v>
      </c>
      <c r="AC11" s="126">
        <f>AG32</f>
        <v>60</v>
      </c>
      <c r="AE11" s="114" t="s">
        <v>73</v>
      </c>
      <c r="AF11" s="115" t="s">
        <v>73</v>
      </c>
      <c r="AG11" s="116">
        <v>56</v>
      </c>
      <c r="AH11" s="117" t="b">
        <f t="shared" si="2"/>
        <v>1</v>
      </c>
      <c r="AJ11" s="118" t="s">
        <v>73</v>
      </c>
      <c r="AK11" s="119" t="s">
        <v>73</v>
      </c>
      <c r="AL11" s="120">
        <v>2</v>
      </c>
      <c r="AM11" s="117" t="b">
        <f t="shared" si="3"/>
        <v>1</v>
      </c>
      <c r="AO11" s="118" t="s">
        <v>73</v>
      </c>
      <c r="AP11" s="119" t="s">
        <v>73</v>
      </c>
      <c r="AQ11" s="119">
        <v>44</v>
      </c>
      <c r="AR11" s="117" t="b">
        <f t="shared" si="4"/>
        <v>1</v>
      </c>
      <c r="AT11" s="118" t="s">
        <v>73</v>
      </c>
      <c r="AU11" s="119" t="s">
        <v>73</v>
      </c>
      <c r="AV11" s="119">
        <v>2</v>
      </c>
      <c r="AW11" s="117" t="b">
        <f t="shared" si="5"/>
        <v>1</v>
      </c>
    </row>
    <row r="12" spans="1:49" s="113" customFormat="1" ht="22.5" customHeight="1" x14ac:dyDescent="0.15">
      <c r="A12" s="140" t="s">
        <v>74</v>
      </c>
      <c r="B12" s="140" t="s">
        <v>25</v>
      </c>
      <c r="C12" s="141" t="s">
        <v>75</v>
      </c>
      <c r="D12" s="142">
        <v>2.89</v>
      </c>
      <c r="E12" s="124">
        <v>6.3541666666666668E-3</v>
      </c>
      <c r="F12" s="156">
        <f>E12*2.85/D12</f>
        <v>6.2662197231833907E-3</v>
      </c>
      <c r="G12" s="125">
        <f t="shared" si="0"/>
        <v>2.1986735870818917E-3</v>
      </c>
      <c r="H12" s="126">
        <v>9</v>
      </c>
      <c r="I12" s="126">
        <v>19</v>
      </c>
      <c r="J12" s="372"/>
      <c r="K12" s="372"/>
      <c r="L12" s="372"/>
      <c r="M12" s="366" t="str">
        <f t="shared" ref="M12" si="7">A13&amp;"("&amp;D13&amp;"km"&amp;")"&amp;C13&amp;MINUTE(E13)&amp;":"&amp;SECOND(E13)&amp;"("&amp;H13&amp;"位)"</f>
        <v>合計(26.03km)26:11(19位/204位)</v>
      </c>
      <c r="N12" s="368"/>
      <c r="O12" s="364"/>
      <c r="P12" s="364"/>
      <c r="Q12" s="364"/>
      <c r="R12" s="139">
        <v>7.2916666666666659E-3</v>
      </c>
      <c r="S12" s="139">
        <v>7.2916666666666659E-3</v>
      </c>
      <c r="T12" s="129"/>
      <c r="U12" s="129"/>
      <c r="V12" s="140" t="s">
        <v>74</v>
      </c>
      <c r="W12" s="140" t="s">
        <v>76</v>
      </c>
      <c r="X12" s="143" t="s">
        <v>77</v>
      </c>
      <c r="Y12" s="144">
        <v>2.89</v>
      </c>
      <c r="Z12" s="132">
        <f>AG35*1</f>
        <v>1.247685185185185E-2</v>
      </c>
      <c r="AA12" s="133">
        <f t="shared" si="1"/>
        <v>4.3172497757272832E-3</v>
      </c>
      <c r="AB12" s="126">
        <f>AG34</f>
        <v>47</v>
      </c>
      <c r="AC12" s="126">
        <f>AG37</f>
        <v>56</v>
      </c>
      <c r="AE12" s="114" t="s">
        <v>78</v>
      </c>
      <c r="AF12" s="115" t="s">
        <v>78</v>
      </c>
      <c r="AG12" s="134" t="s">
        <v>79</v>
      </c>
      <c r="AH12" s="117" t="b">
        <f t="shared" si="2"/>
        <v>1</v>
      </c>
      <c r="AJ12" s="137" t="s">
        <v>78</v>
      </c>
      <c r="AK12" s="138" t="s">
        <v>78</v>
      </c>
      <c r="AL12" s="120" t="s">
        <v>80</v>
      </c>
      <c r="AM12" s="117" t="b">
        <f t="shared" si="3"/>
        <v>1</v>
      </c>
      <c r="AO12" s="118" t="s">
        <v>78</v>
      </c>
      <c r="AP12" s="119" t="s">
        <v>78</v>
      </c>
      <c r="AQ12" s="119" t="s">
        <v>81</v>
      </c>
      <c r="AR12" s="117" t="b">
        <f t="shared" si="4"/>
        <v>1</v>
      </c>
      <c r="AT12" s="137" t="s">
        <v>78</v>
      </c>
      <c r="AU12" s="138" t="s">
        <v>78</v>
      </c>
      <c r="AV12" s="138" t="s">
        <v>80</v>
      </c>
      <c r="AW12" s="117" t="b">
        <f t="shared" si="5"/>
        <v>1</v>
      </c>
    </row>
    <row r="13" spans="1:49" s="113" customFormat="1" ht="22.5" customHeight="1" x14ac:dyDescent="0.15">
      <c r="A13" s="373" t="s">
        <v>82</v>
      </c>
      <c r="B13" s="373"/>
      <c r="C13" s="373"/>
      <c r="D13" s="145">
        <f>SUM(D5:D12)</f>
        <v>26.030000000000005</v>
      </c>
      <c r="E13" s="146">
        <f>SUM(E5:E12)</f>
        <v>5.9849537037037034E-2</v>
      </c>
      <c r="F13" s="146"/>
      <c r="G13" s="147">
        <f t="shared" si="0"/>
        <v>2.2992522872469084E-3</v>
      </c>
      <c r="H13" s="374" t="str">
        <f>I12&amp;"位/204"</f>
        <v>19位/204</v>
      </c>
      <c r="I13" s="375"/>
      <c r="J13" s="372"/>
      <c r="K13" s="372"/>
      <c r="L13" s="372"/>
      <c r="M13" s="368"/>
      <c r="N13" s="368"/>
      <c r="O13" s="364"/>
      <c r="P13" s="364"/>
      <c r="Q13" s="364"/>
      <c r="R13" s="139"/>
      <c r="S13" s="139"/>
      <c r="T13" s="129"/>
      <c r="U13" s="129"/>
      <c r="V13" s="373" t="s">
        <v>82</v>
      </c>
      <c r="W13" s="373"/>
      <c r="X13" s="373"/>
      <c r="Y13" s="145">
        <f>SUM(Y5:Y12)</f>
        <v>23.180000000000003</v>
      </c>
      <c r="Z13" s="146">
        <f>SUM(Z5:Z12)</f>
        <v>7.2870370370370363E-2</v>
      </c>
      <c r="AA13" s="148">
        <f t="shared" si="1"/>
        <v>3.1436743041574787E-3</v>
      </c>
      <c r="AB13" s="374" t="str">
        <f>AC12&amp;"位/174"</f>
        <v>56位/174</v>
      </c>
      <c r="AC13" s="375"/>
      <c r="AE13" s="114" t="s">
        <v>83</v>
      </c>
      <c r="AF13" s="115" t="s">
        <v>83</v>
      </c>
      <c r="AG13" s="116">
        <v>25</v>
      </c>
      <c r="AH13" s="117" t="b">
        <f t="shared" si="2"/>
        <v>1</v>
      </c>
      <c r="AJ13" s="118" t="s">
        <v>83</v>
      </c>
      <c r="AK13" s="119" t="s">
        <v>83</v>
      </c>
      <c r="AL13" s="120">
        <v>12</v>
      </c>
      <c r="AM13" s="117" t="b">
        <f t="shared" si="3"/>
        <v>1</v>
      </c>
      <c r="AO13" s="118" t="s">
        <v>83</v>
      </c>
      <c r="AP13" s="119" t="s">
        <v>83</v>
      </c>
      <c r="AQ13" s="119">
        <v>43</v>
      </c>
      <c r="AR13" s="117" t="b">
        <f t="shared" si="4"/>
        <v>1</v>
      </c>
      <c r="AT13" s="118" t="s">
        <v>83</v>
      </c>
      <c r="AU13" s="119" t="s">
        <v>83</v>
      </c>
      <c r="AV13" s="119">
        <v>12</v>
      </c>
      <c r="AW13" s="117" t="b">
        <f t="shared" si="5"/>
        <v>1</v>
      </c>
    </row>
    <row r="14" spans="1:49" s="232" customFormat="1" ht="15.95" customHeight="1" x14ac:dyDescent="0.15">
      <c r="A14" s="378" t="s">
        <v>84</v>
      </c>
      <c r="B14" s="378"/>
      <c r="C14" s="378"/>
      <c r="D14" s="223">
        <v>26.03</v>
      </c>
      <c r="E14" s="224">
        <v>6.2476851851851846E-2</v>
      </c>
      <c r="F14" s="224"/>
      <c r="G14" s="225">
        <f t="shared" si="0"/>
        <v>2.4001863946158989E-3</v>
      </c>
      <c r="H14" s="387" t="s">
        <v>85</v>
      </c>
      <c r="I14" s="387"/>
      <c r="J14" s="226"/>
      <c r="K14" s="226"/>
      <c r="L14" s="226"/>
      <c r="M14" s="369"/>
      <c r="N14" s="369"/>
      <c r="O14" s="226"/>
      <c r="P14" s="226"/>
      <c r="Q14" s="226"/>
      <c r="R14" s="227"/>
      <c r="S14" s="227"/>
      <c r="T14" s="228"/>
      <c r="U14" s="228"/>
      <c r="V14" s="379" t="s">
        <v>84</v>
      </c>
      <c r="W14" s="379"/>
      <c r="X14" s="379"/>
      <c r="Y14" s="229">
        <v>22.5</v>
      </c>
      <c r="Z14" s="230">
        <v>5.7905092592592598E-2</v>
      </c>
      <c r="AA14" s="231">
        <f t="shared" si="1"/>
        <v>2.5735596707818931E-3</v>
      </c>
      <c r="AB14" s="380" t="s">
        <v>86</v>
      </c>
      <c r="AC14" s="380"/>
      <c r="AE14" s="233" t="s">
        <v>87</v>
      </c>
      <c r="AF14" s="234" t="s">
        <v>87</v>
      </c>
      <c r="AG14" s="235" t="s">
        <v>88</v>
      </c>
      <c r="AH14" s="236" t="b">
        <f t="shared" si="2"/>
        <v>1</v>
      </c>
      <c r="AJ14" s="237" t="s">
        <v>87</v>
      </c>
      <c r="AK14" s="238" t="s">
        <v>87</v>
      </c>
      <c r="AL14" s="239" t="s">
        <v>89</v>
      </c>
      <c r="AM14" s="236" t="b">
        <f t="shared" si="3"/>
        <v>1</v>
      </c>
      <c r="AO14" s="240" t="s">
        <v>87</v>
      </c>
      <c r="AP14" s="241" t="s">
        <v>87</v>
      </c>
      <c r="AQ14" s="241" t="s">
        <v>90</v>
      </c>
      <c r="AR14" s="236" t="b">
        <f t="shared" si="4"/>
        <v>1</v>
      </c>
      <c r="AT14" s="237" t="s">
        <v>87</v>
      </c>
      <c r="AU14" s="238" t="s">
        <v>87</v>
      </c>
      <c r="AV14" s="238" t="s">
        <v>89</v>
      </c>
      <c r="AW14" s="236" t="b">
        <f t="shared" si="5"/>
        <v>1</v>
      </c>
    </row>
    <row r="15" spans="1:49" s="113" customFormat="1" ht="8.1" customHeight="1" x14ac:dyDescent="0.15">
      <c r="A15" s="149"/>
      <c r="B15" s="87"/>
      <c r="C15" s="88"/>
      <c r="D15" s="89"/>
      <c r="E15" s="90"/>
      <c r="F15" s="90"/>
      <c r="G15" s="150"/>
      <c r="H15" s="92"/>
      <c r="I15" s="92"/>
      <c r="J15" s="78"/>
      <c r="K15" s="78"/>
      <c r="L15" s="78"/>
      <c r="M15" s="276"/>
      <c r="N15" s="276"/>
      <c r="O15" s="78"/>
      <c r="P15" s="78"/>
      <c r="Q15" s="78"/>
      <c r="R15" s="151"/>
      <c r="S15" s="151"/>
      <c r="T15" s="81"/>
      <c r="U15" s="81"/>
      <c r="V15" s="149"/>
      <c r="W15" s="87"/>
      <c r="X15" s="88"/>
      <c r="Y15" s="106"/>
      <c r="Z15" s="90"/>
      <c r="AA15" s="149"/>
      <c r="AB15" s="92"/>
      <c r="AC15" s="92"/>
      <c r="AE15" s="114" t="s">
        <v>91</v>
      </c>
      <c r="AF15" s="115" t="s">
        <v>91</v>
      </c>
      <c r="AG15" s="116">
        <v>50</v>
      </c>
      <c r="AH15" s="117" t="b">
        <f t="shared" si="2"/>
        <v>1</v>
      </c>
      <c r="AJ15" s="118" t="s">
        <v>91</v>
      </c>
      <c r="AK15" s="119" t="s">
        <v>91</v>
      </c>
      <c r="AL15" s="120">
        <v>4</v>
      </c>
      <c r="AM15" s="117" t="b">
        <f t="shared" si="3"/>
        <v>1</v>
      </c>
      <c r="AO15" s="118" t="s">
        <v>91</v>
      </c>
      <c r="AP15" s="119" t="s">
        <v>91</v>
      </c>
      <c r="AQ15" s="119">
        <v>44</v>
      </c>
      <c r="AR15" s="117" t="b">
        <f t="shared" si="4"/>
        <v>1</v>
      </c>
      <c r="AT15" s="118" t="s">
        <v>91</v>
      </c>
      <c r="AU15" s="119" t="s">
        <v>91</v>
      </c>
      <c r="AV15" s="119">
        <v>4</v>
      </c>
      <c r="AW15" s="117" t="b">
        <f t="shared" si="5"/>
        <v>1</v>
      </c>
    </row>
    <row r="16" spans="1:49" ht="18.75" customHeight="1" x14ac:dyDescent="0.35">
      <c r="A16" s="99" t="s">
        <v>92</v>
      </c>
      <c r="B16" s="87"/>
      <c r="C16" s="88"/>
      <c r="D16" s="89"/>
      <c r="E16" s="100"/>
      <c r="F16" s="100"/>
      <c r="G16" s="101"/>
      <c r="H16" s="102"/>
      <c r="I16" s="102"/>
      <c r="J16" s="103"/>
      <c r="K16" s="103"/>
      <c r="L16" s="103"/>
      <c r="M16" s="365"/>
      <c r="O16" s="103"/>
      <c r="P16" s="103"/>
      <c r="Q16" s="103"/>
      <c r="R16" s="104"/>
      <c r="S16" s="104"/>
      <c r="T16" s="105"/>
      <c r="U16" s="105"/>
      <c r="V16" s="99" t="s">
        <v>93</v>
      </c>
      <c r="W16" s="87"/>
      <c r="X16" s="88"/>
      <c r="Y16" s="106"/>
      <c r="Z16" s="100"/>
      <c r="AA16" s="107"/>
      <c r="AB16" s="102"/>
      <c r="AC16" s="102"/>
      <c r="AE16" s="114" t="s">
        <v>94</v>
      </c>
      <c r="AF16" s="115" t="s">
        <v>94</v>
      </c>
      <c r="AG16" s="134" t="s">
        <v>95</v>
      </c>
      <c r="AH16" s="117" t="b">
        <f t="shared" si="2"/>
        <v>1</v>
      </c>
      <c r="AJ16" s="137" t="s">
        <v>94</v>
      </c>
      <c r="AK16" s="138" t="s">
        <v>94</v>
      </c>
      <c r="AL16" s="120" t="s">
        <v>96</v>
      </c>
      <c r="AM16" s="117" t="b">
        <f t="shared" si="3"/>
        <v>1</v>
      </c>
      <c r="AO16" s="118" t="s">
        <v>94</v>
      </c>
      <c r="AP16" s="119" t="s">
        <v>94</v>
      </c>
      <c r="AQ16" s="119" t="s">
        <v>97</v>
      </c>
      <c r="AR16" s="117" t="b">
        <f t="shared" si="4"/>
        <v>1</v>
      </c>
      <c r="AT16" s="137" t="s">
        <v>94</v>
      </c>
      <c r="AU16" s="138" t="s">
        <v>94</v>
      </c>
      <c r="AV16" s="138" t="s">
        <v>96</v>
      </c>
      <c r="AW16" s="117" t="b">
        <f t="shared" si="5"/>
        <v>1</v>
      </c>
    </row>
    <row r="17" spans="1:49" s="113" customFormat="1" ht="22.5" customHeight="1" x14ac:dyDescent="0.15">
      <c r="A17" s="121" t="s">
        <v>9</v>
      </c>
      <c r="B17" s="376" t="s">
        <v>10</v>
      </c>
      <c r="C17" s="377"/>
      <c r="D17" s="123" t="s">
        <v>11</v>
      </c>
      <c r="E17" s="152" t="s">
        <v>12</v>
      </c>
      <c r="F17" s="152" t="s">
        <v>13</v>
      </c>
      <c r="G17" s="153" t="s">
        <v>14</v>
      </c>
      <c r="H17" s="154" t="s">
        <v>15</v>
      </c>
      <c r="I17" s="154" t="s">
        <v>16</v>
      </c>
      <c r="J17" s="109"/>
      <c r="K17" s="109"/>
      <c r="L17" s="109"/>
      <c r="M17" s="371" t="str">
        <f>A18&amp;"("&amp;D18&amp;"km"&amp;")"&amp;C18&amp;MINUTE(E18)&amp;":"&amp;SECOND(E18)&amp;"("&amp;H18&amp;"位)"</f>
        <v>1区(2.91km)高橋静香★15:12(20位)</v>
      </c>
      <c r="N17" s="370" t="s">
        <v>705</v>
      </c>
      <c r="O17" s="109"/>
      <c r="P17" s="109"/>
      <c r="Q17" s="109"/>
      <c r="R17" s="110"/>
      <c r="S17" s="110"/>
      <c r="T17" s="111" t="s">
        <v>98</v>
      </c>
      <c r="U17" s="112"/>
      <c r="V17" s="121" t="s">
        <v>9</v>
      </c>
      <c r="W17" s="376" t="s">
        <v>20</v>
      </c>
      <c r="X17" s="377"/>
      <c r="Y17" s="123" t="s">
        <v>11</v>
      </c>
      <c r="Z17" s="152" t="s">
        <v>12</v>
      </c>
      <c r="AA17" s="155" t="s">
        <v>14</v>
      </c>
      <c r="AB17" s="154" t="s">
        <v>15</v>
      </c>
      <c r="AC17" s="154" t="s">
        <v>16</v>
      </c>
      <c r="AE17" s="114" t="s">
        <v>99</v>
      </c>
      <c r="AF17" s="115" t="s">
        <v>99</v>
      </c>
      <c r="AG17" s="116">
        <v>28</v>
      </c>
      <c r="AH17" s="117" t="b">
        <f t="shared" si="2"/>
        <v>1</v>
      </c>
      <c r="AJ17" s="118" t="s">
        <v>99</v>
      </c>
      <c r="AK17" s="119" t="s">
        <v>99</v>
      </c>
      <c r="AL17" s="120">
        <v>17</v>
      </c>
      <c r="AM17" s="117" t="b">
        <f t="shared" si="3"/>
        <v>1</v>
      </c>
      <c r="AO17" s="118" t="s">
        <v>99</v>
      </c>
      <c r="AP17" s="119" t="s">
        <v>99</v>
      </c>
      <c r="AQ17" s="119">
        <v>43</v>
      </c>
      <c r="AR17" s="117" t="b">
        <f t="shared" si="4"/>
        <v>1</v>
      </c>
      <c r="AT17" s="118" t="s">
        <v>99</v>
      </c>
      <c r="AU17" s="119" t="s">
        <v>99</v>
      </c>
      <c r="AV17" s="119">
        <v>17</v>
      </c>
      <c r="AW17" s="117" t="b">
        <f t="shared" si="5"/>
        <v>1</v>
      </c>
    </row>
    <row r="18" spans="1:49" s="113" customFormat="1" ht="22.5" customHeight="1" x14ac:dyDescent="0.15">
      <c r="A18" s="121" t="s">
        <v>22</v>
      </c>
      <c r="B18" s="121" t="s">
        <v>25</v>
      </c>
      <c r="C18" s="122" t="s">
        <v>100</v>
      </c>
      <c r="D18" s="123">
        <v>2.91</v>
      </c>
      <c r="E18" s="156">
        <v>1.0555555555555556E-2</v>
      </c>
      <c r="F18" s="156">
        <f>E18*2.85/D18</f>
        <v>1.0337915234822451E-2</v>
      </c>
      <c r="G18" s="125">
        <f t="shared" ref="G18:G27" si="8">E18/D18</f>
        <v>3.6273386788850705E-3</v>
      </c>
      <c r="H18" s="126">
        <v>20</v>
      </c>
      <c r="I18" s="126">
        <v>20</v>
      </c>
      <c r="J18" s="127"/>
      <c r="K18" s="127"/>
      <c r="L18" s="127"/>
      <c r="M18" s="371" t="str">
        <f>A19&amp;"("&amp;D19&amp;"km"&amp;")"&amp;C19&amp;MINUTE(E19)&amp;":"&amp;SECOND(E19)&amp;"(区間"&amp;H19&amp;"位、通過"&amp;I19&amp;"位)"</f>
        <v>2区(2.85km)伊豫田まい★13:28(区間13位、通過16位)</v>
      </c>
      <c r="N18" s="367" t="s">
        <v>706</v>
      </c>
      <c r="O18" s="127"/>
      <c r="P18" s="127"/>
      <c r="Q18" s="127"/>
      <c r="R18" s="128">
        <v>9.0162037037037034E-3</v>
      </c>
      <c r="S18" s="128">
        <v>9.0162037037037034E-3</v>
      </c>
      <c r="T18" s="129"/>
      <c r="U18" s="129"/>
      <c r="V18" s="121" t="s">
        <v>22</v>
      </c>
      <c r="W18" s="121" t="s">
        <v>101</v>
      </c>
      <c r="X18" s="130" t="s">
        <v>102</v>
      </c>
      <c r="Y18" s="131">
        <v>2.91</v>
      </c>
      <c r="Z18" s="132">
        <f>AL8*1</f>
        <v>6.3425925925925915E-3</v>
      </c>
      <c r="AA18" s="133">
        <f t="shared" ref="AA18:AA27" si="9">Z18/Y18</f>
        <v>2.1795850833651515E-3</v>
      </c>
      <c r="AB18" s="157">
        <f>AL7</f>
        <v>2</v>
      </c>
      <c r="AC18" s="157">
        <f>AL7</f>
        <v>2</v>
      </c>
      <c r="AE18" s="114" t="s">
        <v>103</v>
      </c>
      <c r="AF18" s="115" t="s">
        <v>103</v>
      </c>
      <c r="AG18" s="134" t="s">
        <v>104</v>
      </c>
      <c r="AH18" s="117" t="b">
        <f t="shared" si="2"/>
        <v>1</v>
      </c>
      <c r="AJ18" s="137" t="s">
        <v>103</v>
      </c>
      <c r="AK18" s="138" t="s">
        <v>103</v>
      </c>
      <c r="AL18" s="120" t="s">
        <v>105</v>
      </c>
      <c r="AM18" s="117" t="b">
        <f t="shared" si="3"/>
        <v>1</v>
      </c>
      <c r="AO18" s="118" t="s">
        <v>103</v>
      </c>
      <c r="AP18" s="119" t="s">
        <v>103</v>
      </c>
      <c r="AQ18" s="119" t="s">
        <v>106</v>
      </c>
      <c r="AR18" s="117" t="b">
        <f t="shared" si="4"/>
        <v>1</v>
      </c>
      <c r="AT18" s="137" t="s">
        <v>103</v>
      </c>
      <c r="AU18" s="138" t="s">
        <v>103</v>
      </c>
      <c r="AV18" s="138" t="s">
        <v>105</v>
      </c>
      <c r="AW18" s="117" t="b">
        <f t="shared" si="5"/>
        <v>1</v>
      </c>
    </row>
    <row r="19" spans="1:49" s="113" customFormat="1" ht="22.5" customHeight="1" x14ac:dyDescent="0.15">
      <c r="A19" s="121" t="s">
        <v>30</v>
      </c>
      <c r="B19" s="121" t="s">
        <v>40</v>
      </c>
      <c r="C19" s="122" t="s">
        <v>107</v>
      </c>
      <c r="D19" s="123">
        <v>2.85</v>
      </c>
      <c r="E19" s="124">
        <v>9.3518518518518525E-3</v>
      </c>
      <c r="F19" s="124" t="s">
        <v>32</v>
      </c>
      <c r="G19" s="125">
        <f t="shared" si="8"/>
        <v>3.2813515269655624E-3</v>
      </c>
      <c r="H19" s="126">
        <v>13</v>
      </c>
      <c r="I19" s="126">
        <v>16</v>
      </c>
      <c r="J19" s="127"/>
      <c r="K19" s="127"/>
      <c r="L19" s="127"/>
      <c r="M19" s="371" t="str">
        <f t="shared" ref="M19:M24" si="10">A20&amp;"("&amp;D20&amp;"km"&amp;")"&amp;C20&amp;MINUTE(E20)&amp;":"&amp;SECOND(E20)&amp;"(区間"&amp;H20&amp;"位、通過"&amp;I20&amp;"位)"</f>
        <v>3区(2.85km)岡田弥生14:30(区間12位、通過16位)</v>
      </c>
      <c r="N19" s="367" t="s">
        <v>707</v>
      </c>
      <c r="O19" s="127"/>
      <c r="P19" s="127"/>
      <c r="Q19" s="127"/>
      <c r="R19" s="128">
        <v>9.4097222222222238E-3</v>
      </c>
      <c r="S19" s="128">
        <v>9.432870370370371E-3</v>
      </c>
      <c r="T19" s="129"/>
      <c r="U19" s="129"/>
      <c r="V19" s="121" t="s">
        <v>30</v>
      </c>
      <c r="W19" s="121" t="s">
        <v>54</v>
      </c>
      <c r="X19" s="130" t="s">
        <v>108</v>
      </c>
      <c r="Y19" s="123">
        <v>2.85</v>
      </c>
      <c r="Z19" s="132">
        <f>AL10*1</f>
        <v>7.7314814814814815E-3</v>
      </c>
      <c r="AA19" s="133">
        <f t="shared" si="9"/>
        <v>2.7128005198180636E-3</v>
      </c>
      <c r="AB19" s="157">
        <f>AL9</f>
        <v>14</v>
      </c>
      <c r="AC19" s="157">
        <f>AL11</f>
        <v>2</v>
      </c>
      <c r="AE19" s="114" t="s">
        <v>109</v>
      </c>
      <c r="AF19" s="115" t="s">
        <v>109</v>
      </c>
      <c r="AG19" s="116">
        <v>37</v>
      </c>
      <c r="AH19" s="117" t="b">
        <f t="shared" si="2"/>
        <v>1</v>
      </c>
      <c r="AJ19" s="118" t="s">
        <v>109</v>
      </c>
      <c r="AK19" s="119" t="s">
        <v>109</v>
      </c>
      <c r="AL19" s="120">
        <v>5</v>
      </c>
      <c r="AM19" s="117" t="b">
        <f t="shared" si="3"/>
        <v>1</v>
      </c>
      <c r="AO19" s="118" t="s">
        <v>109</v>
      </c>
      <c r="AP19" s="119" t="s">
        <v>109</v>
      </c>
      <c r="AQ19" s="119">
        <v>44</v>
      </c>
      <c r="AR19" s="117" t="b">
        <f t="shared" si="4"/>
        <v>1</v>
      </c>
      <c r="AT19" s="118" t="s">
        <v>109</v>
      </c>
      <c r="AU19" s="119" t="s">
        <v>109</v>
      </c>
      <c r="AV19" s="119">
        <v>5</v>
      </c>
      <c r="AW19" s="117" t="b">
        <f t="shared" si="5"/>
        <v>1</v>
      </c>
    </row>
    <row r="20" spans="1:49" s="113" customFormat="1" ht="22.5" customHeight="1" x14ac:dyDescent="0.15">
      <c r="A20" s="121" t="s">
        <v>39</v>
      </c>
      <c r="B20" s="121" t="s">
        <v>110</v>
      </c>
      <c r="C20" s="135" t="s">
        <v>111</v>
      </c>
      <c r="D20" s="123">
        <v>2.85</v>
      </c>
      <c r="E20" s="124">
        <v>1.0069444444444445E-2</v>
      </c>
      <c r="F20" s="124" t="s">
        <v>32</v>
      </c>
      <c r="G20" s="125">
        <f t="shared" si="8"/>
        <v>3.5331384015594544E-3</v>
      </c>
      <c r="H20" s="126">
        <v>12</v>
      </c>
      <c r="I20" s="126">
        <v>16</v>
      </c>
      <c r="J20" s="127"/>
      <c r="K20" s="127"/>
      <c r="L20" s="127"/>
      <c r="M20" s="371" t="str">
        <f t="shared" si="10"/>
        <v>4区(2.85km)小谷果穂★14:56(区間15位、通過17位)</v>
      </c>
      <c r="N20" s="367" t="s">
        <v>708</v>
      </c>
      <c r="O20" s="127"/>
      <c r="P20" s="127"/>
      <c r="Q20" s="127"/>
      <c r="R20" s="128">
        <v>8.8425925925925911E-3</v>
      </c>
      <c r="S20" s="128">
        <v>1.0474537037037037E-2</v>
      </c>
      <c r="T20" s="129"/>
      <c r="U20" s="129"/>
      <c r="V20" s="121" t="s">
        <v>39</v>
      </c>
      <c r="W20" s="121" t="s">
        <v>101</v>
      </c>
      <c r="X20" s="136" t="s">
        <v>112</v>
      </c>
      <c r="Y20" s="123">
        <v>2.85</v>
      </c>
      <c r="Z20" s="132">
        <f>AL14*1</f>
        <v>8.2291666666666659E-3</v>
      </c>
      <c r="AA20" s="133">
        <f t="shared" si="9"/>
        <v>2.8874269005847949E-3</v>
      </c>
      <c r="AB20" s="157">
        <f>AL13</f>
        <v>12</v>
      </c>
      <c r="AC20" s="157">
        <f>AL15</f>
        <v>4</v>
      </c>
      <c r="AE20" s="114" t="s">
        <v>113</v>
      </c>
      <c r="AF20" s="115" t="s">
        <v>113</v>
      </c>
      <c r="AG20" s="134" t="s">
        <v>114</v>
      </c>
      <c r="AH20" s="117" t="b">
        <f t="shared" si="2"/>
        <v>1</v>
      </c>
      <c r="AJ20" s="137" t="s">
        <v>113</v>
      </c>
      <c r="AK20" s="138" t="s">
        <v>113</v>
      </c>
      <c r="AL20" s="120" t="s">
        <v>115</v>
      </c>
      <c r="AM20" s="117" t="b">
        <f t="shared" si="3"/>
        <v>1</v>
      </c>
      <c r="AO20" s="118" t="s">
        <v>113</v>
      </c>
      <c r="AP20" s="119" t="s">
        <v>113</v>
      </c>
      <c r="AQ20" s="119" t="s">
        <v>116</v>
      </c>
      <c r="AR20" s="117" t="b">
        <f t="shared" si="4"/>
        <v>1</v>
      </c>
      <c r="AT20" s="137" t="s">
        <v>113</v>
      </c>
      <c r="AU20" s="138" t="s">
        <v>113</v>
      </c>
      <c r="AV20" s="138" t="s">
        <v>115</v>
      </c>
      <c r="AW20" s="117" t="b">
        <f t="shared" si="5"/>
        <v>1</v>
      </c>
    </row>
    <row r="21" spans="1:49" s="113" customFormat="1" ht="22.5" customHeight="1" x14ac:dyDescent="0.15">
      <c r="A21" s="121" t="s">
        <v>44</v>
      </c>
      <c r="B21" s="121" t="s">
        <v>117</v>
      </c>
      <c r="C21" s="135" t="s">
        <v>118</v>
      </c>
      <c r="D21" s="123">
        <v>2.85</v>
      </c>
      <c r="E21" s="124">
        <v>1.037037037037037E-2</v>
      </c>
      <c r="F21" s="124" t="s">
        <v>32</v>
      </c>
      <c r="G21" s="125">
        <f t="shared" si="8"/>
        <v>3.6387264457439896E-3</v>
      </c>
      <c r="H21" s="126">
        <v>15</v>
      </c>
      <c r="I21" s="126">
        <v>17</v>
      </c>
      <c r="J21" s="127"/>
      <c r="K21" s="127"/>
      <c r="L21" s="127"/>
      <c r="M21" s="371" t="str">
        <f t="shared" si="10"/>
        <v>5区(2.85km)伊藤彩世★15:14(区間13位、通過15位)</v>
      </c>
      <c r="N21" s="367" t="s">
        <v>709</v>
      </c>
      <c r="O21" s="127"/>
      <c r="P21" s="127"/>
      <c r="Q21" s="127"/>
      <c r="R21" s="128">
        <v>1.1215277777777777E-2</v>
      </c>
      <c r="S21" s="128" t="s">
        <v>119</v>
      </c>
      <c r="T21" s="129"/>
      <c r="U21" s="129"/>
      <c r="V21" s="121" t="s">
        <v>44</v>
      </c>
      <c r="W21" s="121" t="s">
        <v>54</v>
      </c>
      <c r="X21" s="136" t="s">
        <v>120</v>
      </c>
      <c r="Y21" s="123">
        <v>2.85</v>
      </c>
      <c r="Z21" s="132">
        <f>AL18*1</f>
        <v>8.4027777777777781E-3</v>
      </c>
      <c r="AA21" s="133">
        <f t="shared" si="9"/>
        <v>2.9483430799220273E-3</v>
      </c>
      <c r="AB21" s="157">
        <f>AL17</f>
        <v>17</v>
      </c>
      <c r="AC21" s="157">
        <f>AL19</f>
        <v>5</v>
      </c>
      <c r="AE21" s="114" t="s">
        <v>121</v>
      </c>
      <c r="AF21" s="115" t="s">
        <v>121</v>
      </c>
      <c r="AG21" s="116">
        <v>75</v>
      </c>
      <c r="AH21" s="117" t="b">
        <f t="shared" si="2"/>
        <v>1</v>
      </c>
      <c r="AJ21" s="118" t="s">
        <v>121</v>
      </c>
      <c r="AK21" s="119" t="s">
        <v>121</v>
      </c>
      <c r="AL21" s="120">
        <v>17</v>
      </c>
      <c r="AM21" s="117" t="b">
        <f t="shared" si="3"/>
        <v>1</v>
      </c>
      <c r="AO21" s="118" t="s">
        <v>121</v>
      </c>
      <c r="AP21" s="119" t="s">
        <v>121</v>
      </c>
      <c r="AQ21" s="119">
        <v>42</v>
      </c>
      <c r="AR21" s="117" t="b">
        <f t="shared" si="4"/>
        <v>1</v>
      </c>
      <c r="AT21" s="118" t="s">
        <v>121</v>
      </c>
      <c r="AU21" s="119" t="s">
        <v>121</v>
      </c>
      <c r="AV21" s="119">
        <v>17</v>
      </c>
      <c r="AW21" s="117" t="b">
        <f t="shared" si="5"/>
        <v>1</v>
      </c>
    </row>
    <row r="22" spans="1:49" s="113" customFormat="1" ht="22.5" customHeight="1" x14ac:dyDescent="0.15">
      <c r="A22" s="121" t="s">
        <v>53</v>
      </c>
      <c r="B22" s="121" t="s">
        <v>122</v>
      </c>
      <c r="C22" s="122" t="s">
        <v>123</v>
      </c>
      <c r="D22" s="123">
        <v>2.85</v>
      </c>
      <c r="E22" s="124">
        <v>1.0578703703703703E-2</v>
      </c>
      <c r="F22" s="124" t="s">
        <v>32</v>
      </c>
      <c r="G22" s="125">
        <f t="shared" si="8"/>
        <v>3.7118258609486676E-3</v>
      </c>
      <c r="H22" s="126">
        <v>13</v>
      </c>
      <c r="I22" s="126">
        <v>15</v>
      </c>
      <c r="J22" s="372" t="s">
        <v>124</v>
      </c>
      <c r="K22" s="372"/>
      <c r="L22" s="372"/>
      <c r="M22" s="371" t="str">
        <f t="shared" si="10"/>
        <v>6区(2.85km)石川真弓★13:51(区間10位、通過12位)</v>
      </c>
      <c r="N22" s="368" t="s">
        <v>710</v>
      </c>
      <c r="O22" s="364"/>
      <c r="P22" s="364"/>
      <c r="Q22" s="364"/>
      <c r="R22" s="139">
        <v>8.8310185185185176E-3</v>
      </c>
      <c r="S22" s="139">
        <v>8.8310185185185176E-3</v>
      </c>
      <c r="T22" s="129"/>
      <c r="U22" s="129"/>
      <c r="V22" s="121" t="s">
        <v>53</v>
      </c>
      <c r="W22" s="121" t="s">
        <v>76</v>
      </c>
      <c r="X22" s="130" t="s">
        <v>125</v>
      </c>
      <c r="Y22" s="123">
        <v>2.85</v>
      </c>
      <c r="Z22" s="132">
        <f>AL22*1</f>
        <v>8.564814814814815E-3</v>
      </c>
      <c r="AA22" s="133">
        <f t="shared" si="9"/>
        <v>3.005198180636777E-3</v>
      </c>
      <c r="AB22" s="157">
        <f>AL21</f>
        <v>17</v>
      </c>
      <c r="AC22" s="157">
        <f>AL23</f>
        <v>4</v>
      </c>
      <c r="AE22" s="114" t="s">
        <v>126</v>
      </c>
      <c r="AF22" s="115" t="s">
        <v>126</v>
      </c>
      <c r="AG22" s="134" t="s">
        <v>127</v>
      </c>
      <c r="AH22" s="117" t="b">
        <f t="shared" si="2"/>
        <v>1</v>
      </c>
      <c r="AJ22" s="137" t="s">
        <v>126</v>
      </c>
      <c r="AK22" s="138" t="s">
        <v>126</v>
      </c>
      <c r="AL22" s="120" t="s">
        <v>128</v>
      </c>
      <c r="AM22" s="117" t="b">
        <f t="shared" si="3"/>
        <v>1</v>
      </c>
      <c r="AO22" s="118" t="s">
        <v>126</v>
      </c>
      <c r="AP22" s="119" t="s">
        <v>126</v>
      </c>
      <c r="AQ22" s="119" t="s">
        <v>129</v>
      </c>
      <c r="AR22" s="117" t="b">
        <f t="shared" si="4"/>
        <v>1</v>
      </c>
      <c r="AT22" s="137" t="s">
        <v>126</v>
      </c>
      <c r="AU22" s="138" t="s">
        <v>126</v>
      </c>
      <c r="AV22" s="138" t="s">
        <v>128</v>
      </c>
      <c r="AW22" s="117" t="b">
        <f t="shared" si="5"/>
        <v>1</v>
      </c>
    </row>
    <row r="23" spans="1:49" s="113" customFormat="1" ht="22.5" customHeight="1" x14ac:dyDescent="0.15">
      <c r="A23" s="121" t="s">
        <v>59</v>
      </c>
      <c r="B23" s="121" t="s">
        <v>130</v>
      </c>
      <c r="C23" s="122" t="s">
        <v>131</v>
      </c>
      <c r="D23" s="123">
        <v>2.85</v>
      </c>
      <c r="E23" s="124">
        <v>9.618055555555555E-3</v>
      </c>
      <c r="F23" s="124" t="s">
        <v>32</v>
      </c>
      <c r="G23" s="125">
        <f t="shared" si="8"/>
        <v>3.3747563352826506E-3</v>
      </c>
      <c r="H23" s="126">
        <v>10</v>
      </c>
      <c r="I23" s="126">
        <v>12</v>
      </c>
      <c r="J23" s="372"/>
      <c r="K23" s="372"/>
      <c r="L23" s="372"/>
      <c r="M23" s="371" t="str">
        <f t="shared" si="10"/>
        <v>7区(2.85km)中島心春13:18(区間6位、通過10位)</v>
      </c>
      <c r="N23" s="368" t="s">
        <v>711</v>
      </c>
      <c r="O23" s="364"/>
      <c r="P23" s="364"/>
      <c r="Q23" s="364"/>
      <c r="R23" s="139">
        <v>1.0486111111111111E-2</v>
      </c>
      <c r="S23" s="139">
        <v>1.0486111111111111E-2</v>
      </c>
      <c r="T23" s="129"/>
      <c r="U23" s="129"/>
      <c r="V23" s="121" t="s">
        <v>59</v>
      </c>
      <c r="W23" s="121" t="s">
        <v>25</v>
      </c>
      <c r="X23" s="130" t="s">
        <v>132</v>
      </c>
      <c r="Y23" s="123">
        <v>2.85</v>
      </c>
      <c r="Z23" s="132">
        <f>AL27*1</f>
        <v>8.1249999999999985E-3</v>
      </c>
      <c r="AA23" s="133">
        <f t="shared" si="9"/>
        <v>2.8508771929824555E-3</v>
      </c>
      <c r="AB23" s="157">
        <f>AL26</f>
        <v>18</v>
      </c>
      <c r="AC23" s="157">
        <f>AL28</f>
        <v>4</v>
      </c>
      <c r="AE23" s="114" t="s">
        <v>133</v>
      </c>
      <c r="AF23" s="115" t="s">
        <v>133</v>
      </c>
      <c r="AG23" s="116">
        <v>39</v>
      </c>
      <c r="AH23" s="117" t="b">
        <f t="shared" si="2"/>
        <v>1</v>
      </c>
      <c r="AJ23" s="118" t="s">
        <v>133</v>
      </c>
      <c r="AK23" s="119" t="s">
        <v>133</v>
      </c>
      <c r="AL23" s="120">
        <v>4</v>
      </c>
      <c r="AM23" s="117" t="b">
        <f t="shared" si="3"/>
        <v>1</v>
      </c>
      <c r="AO23" s="118" t="s">
        <v>133</v>
      </c>
      <c r="AP23" s="119" t="s">
        <v>133</v>
      </c>
      <c r="AQ23" s="119">
        <v>42</v>
      </c>
      <c r="AR23" s="117" t="b">
        <f t="shared" si="4"/>
        <v>1</v>
      </c>
      <c r="AT23" s="118" t="s">
        <v>133</v>
      </c>
      <c r="AU23" s="119" t="s">
        <v>133</v>
      </c>
      <c r="AV23" s="119">
        <v>4</v>
      </c>
      <c r="AW23" s="117" t="b">
        <f t="shared" si="5"/>
        <v>1</v>
      </c>
    </row>
    <row r="24" spans="1:49" s="113" customFormat="1" ht="22.5" customHeight="1" x14ac:dyDescent="0.15">
      <c r="A24" s="121" t="s">
        <v>69</v>
      </c>
      <c r="B24" s="121" t="s">
        <v>134</v>
      </c>
      <c r="C24" s="122" t="s">
        <v>135</v>
      </c>
      <c r="D24" s="123">
        <v>2.85</v>
      </c>
      <c r="E24" s="156">
        <v>9.2361111111111116E-3</v>
      </c>
      <c r="F24" s="124" t="s">
        <v>32</v>
      </c>
      <c r="G24" s="125">
        <f t="shared" si="8"/>
        <v>3.2407407407407406E-3</v>
      </c>
      <c r="H24" s="126">
        <v>6</v>
      </c>
      <c r="I24" s="126">
        <v>10</v>
      </c>
      <c r="J24" s="372"/>
      <c r="K24" s="372"/>
      <c r="L24" s="372"/>
      <c r="M24" s="371" t="str">
        <f t="shared" si="10"/>
        <v>8区(2.89km)清原椎渚★15:32(区間15位、通過11位)</v>
      </c>
      <c r="N24" s="368" t="s">
        <v>712</v>
      </c>
      <c r="O24" s="364"/>
      <c r="P24" s="364"/>
      <c r="Q24" s="364"/>
      <c r="R24" s="139"/>
      <c r="S24" s="139"/>
      <c r="T24" s="129"/>
      <c r="U24" s="129"/>
      <c r="V24" s="121"/>
      <c r="W24" s="121"/>
      <c r="X24" s="130"/>
      <c r="Y24" s="123"/>
      <c r="Z24" s="132"/>
      <c r="AA24" s="133"/>
      <c r="AB24" s="157"/>
      <c r="AC24" s="157"/>
      <c r="AE24" s="114"/>
      <c r="AF24" s="115"/>
      <c r="AG24" s="116"/>
      <c r="AH24" s="117"/>
      <c r="AJ24" s="118"/>
      <c r="AK24" s="119"/>
      <c r="AL24" s="120"/>
      <c r="AM24" s="117"/>
      <c r="AO24" s="118"/>
      <c r="AP24" s="119"/>
      <c r="AQ24" s="119"/>
      <c r="AR24" s="117"/>
      <c r="AT24" s="118"/>
      <c r="AU24" s="119"/>
      <c r="AV24" s="119"/>
      <c r="AW24" s="117"/>
    </row>
    <row r="25" spans="1:49" s="113" customFormat="1" ht="22.5" customHeight="1" x14ac:dyDescent="0.15">
      <c r="A25" s="121" t="s">
        <v>74</v>
      </c>
      <c r="B25" s="121" t="s">
        <v>23</v>
      </c>
      <c r="C25" s="122" t="s">
        <v>136</v>
      </c>
      <c r="D25" s="123">
        <v>2.89</v>
      </c>
      <c r="E25" s="156">
        <v>1.0787037037037038E-2</v>
      </c>
      <c r="F25" s="156">
        <f>E25*2.85/D25</f>
        <v>1.0637735486351404E-2</v>
      </c>
      <c r="G25" s="125">
        <f t="shared" si="8"/>
        <v>3.7325387671408431E-3</v>
      </c>
      <c r="H25" s="126">
        <v>15</v>
      </c>
      <c r="I25" s="126">
        <v>11</v>
      </c>
      <c r="J25" s="372"/>
      <c r="K25" s="372"/>
      <c r="L25" s="372"/>
      <c r="M25" s="366" t="str">
        <f t="shared" ref="M25" si="11">A26&amp;"("&amp;D26&amp;"km"&amp;")"&amp;C26&amp;MINUTE(E26)&amp;":"&amp;SECOND(E26)&amp;"("&amp;H26&amp;"位)"</f>
        <v>合計(22.9km)56:1(11位/22位)</v>
      </c>
      <c r="N25" s="368" t="s">
        <v>713</v>
      </c>
      <c r="O25" s="364"/>
      <c r="P25" s="364"/>
      <c r="Q25" s="364"/>
      <c r="R25" s="139">
        <v>8.4259259259259253E-3</v>
      </c>
      <c r="S25" s="139">
        <v>8.4259259259259253E-3</v>
      </c>
      <c r="T25" s="129"/>
      <c r="U25" s="129"/>
      <c r="V25" s="121" t="s">
        <v>69</v>
      </c>
      <c r="W25" s="121" t="s">
        <v>63</v>
      </c>
      <c r="X25" s="130" t="s">
        <v>137</v>
      </c>
      <c r="Y25" s="131">
        <v>2.89</v>
      </c>
      <c r="Z25" s="132">
        <f>AL31*1</f>
        <v>8.1249999999999985E-3</v>
      </c>
      <c r="AA25" s="133">
        <f t="shared" si="9"/>
        <v>2.8114186851211065E-3</v>
      </c>
      <c r="AB25" s="157">
        <f>AL30</f>
        <v>18</v>
      </c>
      <c r="AC25" s="157">
        <f>AL32</f>
        <v>4</v>
      </c>
      <c r="AE25" s="114" t="s">
        <v>138</v>
      </c>
      <c r="AF25" s="115" t="s">
        <v>138</v>
      </c>
      <c r="AG25" s="134" t="s">
        <v>139</v>
      </c>
      <c r="AH25" s="117" t="b">
        <f t="shared" si="2"/>
        <v>1</v>
      </c>
      <c r="AJ25" s="118" t="s">
        <v>138</v>
      </c>
      <c r="AK25" s="119" t="s">
        <v>138</v>
      </c>
      <c r="AL25" s="120" t="s">
        <v>140</v>
      </c>
      <c r="AM25" s="117" t="b">
        <f t="shared" si="3"/>
        <v>1</v>
      </c>
      <c r="AO25" s="118" t="s">
        <v>138</v>
      </c>
      <c r="AP25" s="119" t="s">
        <v>138</v>
      </c>
      <c r="AQ25" s="119" t="s">
        <v>141</v>
      </c>
      <c r="AR25" s="117" t="b">
        <f t="shared" si="4"/>
        <v>1</v>
      </c>
      <c r="AT25" s="118" t="s">
        <v>138</v>
      </c>
      <c r="AU25" s="119" t="s">
        <v>138</v>
      </c>
      <c r="AV25" s="119" t="s">
        <v>140</v>
      </c>
      <c r="AW25" s="117" t="b">
        <f t="shared" si="5"/>
        <v>1</v>
      </c>
    </row>
    <row r="26" spans="1:49" s="113" customFormat="1" ht="22.5" customHeight="1" x14ac:dyDescent="0.15">
      <c r="A26" s="373" t="s">
        <v>82</v>
      </c>
      <c r="B26" s="373"/>
      <c r="C26" s="373"/>
      <c r="D26" s="145">
        <f>SUM(D17:D25)</f>
        <v>22.900000000000002</v>
      </c>
      <c r="E26" s="146">
        <f>SUM(E18:E25)</f>
        <v>8.0567129629629627E-2</v>
      </c>
      <c r="F26" s="146"/>
      <c r="G26" s="147">
        <f t="shared" si="8"/>
        <v>3.5182152676694156E-3</v>
      </c>
      <c r="H26" s="374" t="str">
        <f>I25&amp;"位/22"</f>
        <v>11位/22</v>
      </c>
      <c r="I26" s="375"/>
      <c r="J26" s="372"/>
      <c r="K26" s="372"/>
      <c r="L26" s="372"/>
      <c r="M26" s="366" t="str">
        <f t="shared" ref="M26" si="12">A27&amp;"("&amp;D27&amp;"km"&amp;")"&amp;C27&amp;MINUTE(E27)&amp;":"&amp;SECOND(E27)&amp;"("&amp;H27&amp;"位)"</f>
        <v>（参考)昨年(20.05km)36:36(11位/21位)</v>
      </c>
      <c r="N26" s="368" t="s">
        <v>714</v>
      </c>
      <c r="O26" s="364"/>
      <c r="P26" s="364"/>
      <c r="Q26" s="364"/>
      <c r="R26" s="139"/>
      <c r="S26" s="139"/>
      <c r="T26" s="129"/>
      <c r="U26" s="129"/>
      <c r="V26" s="373" t="s">
        <v>82</v>
      </c>
      <c r="W26" s="373"/>
      <c r="X26" s="373"/>
      <c r="Y26" s="145">
        <f>SUM(Y17:Y25)</f>
        <v>20.05</v>
      </c>
      <c r="Z26" s="146">
        <f>SUM(Z17:Z25)</f>
        <v>5.5520833333333332E-2</v>
      </c>
      <c r="AA26" s="148">
        <f t="shared" si="9"/>
        <v>2.7691188694929343E-3</v>
      </c>
      <c r="AB26" s="374" t="str">
        <f>AC25&amp;"位/21"</f>
        <v>4位/21</v>
      </c>
      <c r="AC26" s="375"/>
      <c r="AE26" s="114" t="s">
        <v>142</v>
      </c>
      <c r="AF26" s="115" t="s">
        <v>142</v>
      </c>
      <c r="AG26" s="116">
        <v>149</v>
      </c>
      <c r="AH26" s="117" t="b">
        <f t="shared" si="2"/>
        <v>1</v>
      </c>
      <c r="AJ26" s="118" t="s">
        <v>142</v>
      </c>
      <c r="AK26" s="119" t="s">
        <v>142</v>
      </c>
      <c r="AL26" s="120">
        <v>18</v>
      </c>
      <c r="AM26" s="117" t="b">
        <f t="shared" si="3"/>
        <v>1</v>
      </c>
      <c r="AO26" s="118" t="s">
        <v>142</v>
      </c>
      <c r="AP26" s="119" t="s">
        <v>142</v>
      </c>
      <c r="AQ26" s="119">
        <v>37</v>
      </c>
      <c r="AR26" s="117" t="b">
        <f t="shared" si="4"/>
        <v>1</v>
      </c>
      <c r="AT26" s="118" t="s">
        <v>142</v>
      </c>
      <c r="AU26" s="119" t="s">
        <v>142</v>
      </c>
      <c r="AV26" s="119">
        <v>18</v>
      </c>
      <c r="AW26" s="117" t="b">
        <f t="shared" si="5"/>
        <v>1</v>
      </c>
    </row>
    <row r="27" spans="1:49" s="251" customFormat="1" ht="15" customHeight="1" x14ac:dyDescent="0.15">
      <c r="A27" s="384" t="s">
        <v>84</v>
      </c>
      <c r="B27" s="384"/>
      <c r="C27" s="384"/>
      <c r="D27" s="242">
        <v>20.05</v>
      </c>
      <c r="E27" s="243">
        <v>6.7083333333333328E-2</v>
      </c>
      <c r="F27" s="243"/>
      <c r="G27" s="244">
        <f t="shared" si="8"/>
        <v>3.3458021612635075E-3</v>
      </c>
      <c r="H27" s="388" t="s">
        <v>143</v>
      </c>
      <c r="I27" s="388"/>
      <c r="J27" s="245"/>
      <c r="K27" s="245"/>
      <c r="L27" s="245"/>
      <c r="M27" s="369"/>
      <c r="N27" s="369"/>
      <c r="O27" s="245"/>
      <c r="P27" s="245"/>
      <c r="Q27" s="245"/>
      <c r="R27" s="246"/>
      <c r="S27" s="246"/>
      <c r="T27" s="247"/>
      <c r="U27" s="247"/>
      <c r="V27" s="385" t="s">
        <v>84</v>
      </c>
      <c r="W27" s="385"/>
      <c r="X27" s="385"/>
      <c r="Y27" s="248">
        <v>17.2</v>
      </c>
      <c r="Z27" s="249">
        <v>6.1180555555555551E-2</v>
      </c>
      <c r="AA27" s="250">
        <f t="shared" si="9"/>
        <v>3.5570090439276483E-3</v>
      </c>
      <c r="AB27" s="386" t="s">
        <v>144</v>
      </c>
      <c r="AC27" s="386"/>
      <c r="AE27" s="252" t="s">
        <v>145</v>
      </c>
      <c r="AF27" s="253" t="s">
        <v>145</v>
      </c>
      <c r="AG27" s="254" t="s">
        <v>146</v>
      </c>
      <c r="AH27" s="255" t="b">
        <f t="shared" si="2"/>
        <v>1</v>
      </c>
      <c r="AJ27" s="256" t="s">
        <v>145</v>
      </c>
      <c r="AK27" s="257" t="s">
        <v>145</v>
      </c>
      <c r="AL27" s="258" t="s">
        <v>147</v>
      </c>
      <c r="AM27" s="255" t="b">
        <f t="shared" si="3"/>
        <v>1</v>
      </c>
      <c r="AO27" s="259" t="s">
        <v>145</v>
      </c>
      <c r="AP27" s="260" t="s">
        <v>145</v>
      </c>
      <c r="AQ27" s="260" t="s">
        <v>148</v>
      </c>
      <c r="AR27" s="255" t="b">
        <f t="shared" si="4"/>
        <v>1</v>
      </c>
      <c r="AT27" s="256" t="s">
        <v>145</v>
      </c>
      <c r="AU27" s="257" t="s">
        <v>145</v>
      </c>
      <c r="AV27" s="257" t="s">
        <v>147</v>
      </c>
      <c r="AW27" s="255" t="b">
        <f t="shared" si="5"/>
        <v>1</v>
      </c>
    </row>
    <row r="28" spans="1:49" s="113" customFormat="1" ht="8.1" customHeight="1" x14ac:dyDescent="0.15">
      <c r="A28" s="149"/>
      <c r="B28" s="87"/>
      <c r="C28" s="88"/>
      <c r="D28" s="89"/>
      <c r="E28" s="90"/>
      <c r="F28" s="90"/>
      <c r="G28" s="150"/>
      <c r="H28" s="92"/>
      <c r="I28" s="92"/>
      <c r="J28" s="78"/>
      <c r="K28" s="78"/>
      <c r="L28" s="78"/>
      <c r="M28" s="276"/>
      <c r="N28" s="276"/>
      <c r="O28" s="78"/>
      <c r="P28" s="78"/>
      <c r="Q28" s="78"/>
      <c r="R28" s="151"/>
      <c r="S28" s="151"/>
      <c r="T28" s="81"/>
      <c r="U28" s="81"/>
      <c r="V28" s="149"/>
      <c r="W28" s="87"/>
      <c r="X28" s="88"/>
      <c r="Y28" s="106"/>
      <c r="Z28" s="90"/>
      <c r="AA28" s="149"/>
      <c r="AB28" s="92"/>
      <c r="AC28" s="92"/>
      <c r="AE28" s="114" t="s">
        <v>149</v>
      </c>
      <c r="AF28" s="115" t="s">
        <v>149</v>
      </c>
      <c r="AG28" s="116">
        <v>57</v>
      </c>
      <c r="AH28" s="117" t="b">
        <f t="shared" si="2"/>
        <v>1</v>
      </c>
      <c r="AJ28" s="118" t="s">
        <v>149</v>
      </c>
      <c r="AK28" s="119" t="s">
        <v>149</v>
      </c>
      <c r="AL28" s="120">
        <v>4</v>
      </c>
      <c r="AM28" s="117" t="b">
        <f t="shared" si="3"/>
        <v>1</v>
      </c>
      <c r="AO28" s="118" t="s">
        <v>149</v>
      </c>
      <c r="AP28" s="119" t="s">
        <v>149</v>
      </c>
      <c r="AQ28" s="119">
        <v>44</v>
      </c>
      <c r="AR28" s="117" t="b">
        <f t="shared" si="4"/>
        <v>1</v>
      </c>
      <c r="AT28" s="118" t="s">
        <v>149</v>
      </c>
      <c r="AU28" s="119" t="s">
        <v>149</v>
      </c>
      <c r="AV28" s="119">
        <v>4</v>
      </c>
      <c r="AW28" s="117" t="b">
        <f t="shared" si="5"/>
        <v>1</v>
      </c>
    </row>
    <row r="29" spans="1:49" ht="18.75" customHeight="1" x14ac:dyDescent="0.35">
      <c r="A29" s="99" t="s">
        <v>150</v>
      </c>
      <c r="B29" s="87"/>
      <c r="C29" s="88"/>
      <c r="D29" s="89"/>
      <c r="E29" s="100"/>
      <c r="F29" s="100"/>
      <c r="G29" s="101"/>
      <c r="H29" s="102"/>
      <c r="I29" s="102"/>
      <c r="J29" s="103"/>
      <c r="K29" s="103"/>
      <c r="L29" s="103"/>
      <c r="M29" s="365"/>
      <c r="N29" s="365"/>
      <c r="O29" s="103"/>
      <c r="P29" s="103"/>
      <c r="Q29" s="103"/>
      <c r="R29" s="104"/>
      <c r="S29" s="104"/>
      <c r="T29" s="105"/>
      <c r="U29" s="105"/>
      <c r="V29" s="99" t="s">
        <v>151</v>
      </c>
      <c r="W29" s="87"/>
      <c r="X29" s="88"/>
      <c r="Y29" s="106"/>
      <c r="Z29" s="100"/>
      <c r="AA29" s="107"/>
      <c r="AB29" s="102"/>
      <c r="AC29" s="102"/>
      <c r="AE29" s="114" t="s">
        <v>152</v>
      </c>
      <c r="AF29" s="115" t="s">
        <v>152</v>
      </c>
      <c r="AG29" s="134" t="s">
        <v>153</v>
      </c>
      <c r="AH29" s="117" t="b">
        <f t="shared" si="2"/>
        <v>1</v>
      </c>
      <c r="AJ29" s="118" t="s">
        <v>152</v>
      </c>
      <c r="AK29" s="119" t="s">
        <v>152</v>
      </c>
      <c r="AL29" s="120" t="s">
        <v>154</v>
      </c>
      <c r="AM29" s="117" t="b">
        <f t="shared" si="3"/>
        <v>1</v>
      </c>
      <c r="AO29" s="118" t="s">
        <v>152</v>
      </c>
      <c r="AP29" s="119" t="s">
        <v>152</v>
      </c>
      <c r="AQ29" s="119" t="s">
        <v>155</v>
      </c>
      <c r="AR29" s="117" t="b">
        <f t="shared" si="4"/>
        <v>1</v>
      </c>
      <c r="AT29" s="118" t="s">
        <v>152</v>
      </c>
      <c r="AU29" s="119" t="s">
        <v>152</v>
      </c>
      <c r="AV29" s="119" t="s">
        <v>154</v>
      </c>
      <c r="AW29" s="117" t="b">
        <f t="shared" si="5"/>
        <v>1</v>
      </c>
    </row>
    <row r="30" spans="1:49" s="113" customFormat="1" ht="22.5" customHeight="1" x14ac:dyDescent="0.15">
      <c r="A30" s="121" t="s">
        <v>9</v>
      </c>
      <c r="B30" s="376" t="s">
        <v>10</v>
      </c>
      <c r="C30" s="377"/>
      <c r="D30" s="123" t="s">
        <v>11</v>
      </c>
      <c r="E30" s="152" t="s">
        <v>12</v>
      </c>
      <c r="F30" s="152" t="s">
        <v>13</v>
      </c>
      <c r="G30" s="153" t="s">
        <v>14</v>
      </c>
      <c r="H30" s="154" t="s">
        <v>15</v>
      </c>
      <c r="I30" s="154" t="s">
        <v>16</v>
      </c>
      <c r="J30" s="109"/>
      <c r="K30" s="109"/>
      <c r="L30" s="109"/>
      <c r="M30" s="371" t="str">
        <f>A31&amp;"("&amp;D31&amp;"km"&amp;")"&amp;C31&amp;MINUTE(E31)&amp;":"&amp;SECOND(E31)&amp;"("&amp;H31&amp;"位)"</f>
        <v>1区(2.82km)平宗一郎★11:56(59位)</v>
      </c>
      <c r="N30" s="366" t="s">
        <v>715</v>
      </c>
      <c r="O30" s="109"/>
      <c r="P30" s="109"/>
      <c r="Q30" s="109"/>
      <c r="R30" s="110"/>
      <c r="S30" s="110"/>
      <c r="T30" s="111" t="s">
        <v>156</v>
      </c>
      <c r="U30" s="112"/>
      <c r="V30" s="121" t="s">
        <v>9</v>
      </c>
      <c r="W30" s="376" t="s">
        <v>20</v>
      </c>
      <c r="X30" s="376"/>
      <c r="Y30" s="123" t="s">
        <v>11</v>
      </c>
      <c r="Z30" s="152" t="s">
        <v>12</v>
      </c>
      <c r="AA30" s="155" t="s">
        <v>14</v>
      </c>
      <c r="AB30" s="154" t="s">
        <v>15</v>
      </c>
      <c r="AC30" s="154" t="s">
        <v>16</v>
      </c>
      <c r="AE30" s="114" t="s">
        <v>157</v>
      </c>
      <c r="AF30" s="115" t="s">
        <v>157</v>
      </c>
      <c r="AG30" s="116">
        <v>89</v>
      </c>
      <c r="AH30" s="117" t="b">
        <f t="shared" si="2"/>
        <v>1</v>
      </c>
      <c r="AJ30" s="118" t="s">
        <v>158</v>
      </c>
      <c r="AK30" s="119" t="s">
        <v>158</v>
      </c>
      <c r="AL30" s="120">
        <v>18</v>
      </c>
      <c r="AM30" s="117" t="b">
        <f t="shared" si="3"/>
        <v>1</v>
      </c>
      <c r="AO30" s="118" t="s">
        <v>158</v>
      </c>
      <c r="AP30" s="119" t="s">
        <v>158</v>
      </c>
      <c r="AQ30" s="119">
        <v>18</v>
      </c>
      <c r="AR30" s="117" t="b">
        <f t="shared" si="4"/>
        <v>1</v>
      </c>
      <c r="AT30" s="118" t="s">
        <v>158</v>
      </c>
      <c r="AU30" s="119" t="s">
        <v>158</v>
      </c>
      <c r="AV30" s="119">
        <v>18</v>
      </c>
      <c r="AW30" s="117" t="b">
        <f t="shared" si="5"/>
        <v>1</v>
      </c>
    </row>
    <row r="31" spans="1:49" ht="22.5" customHeight="1" x14ac:dyDescent="0.15">
      <c r="A31" s="121" t="s">
        <v>22</v>
      </c>
      <c r="B31" s="155" t="s">
        <v>159</v>
      </c>
      <c r="C31" s="122" t="s">
        <v>160</v>
      </c>
      <c r="D31" s="123">
        <v>2.82</v>
      </c>
      <c r="E31" s="132">
        <v>8.2870370370370372E-3</v>
      </c>
      <c r="F31" s="156">
        <f>E31*2.85/D31</f>
        <v>8.3751970055161544E-3</v>
      </c>
      <c r="G31" s="125">
        <f t="shared" ref="G31:G40" si="13">E31/D31</f>
        <v>2.9386656159705806E-3</v>
      </c>
      <c r="H31" s="126">
        <v>59</v>
      </c>
      <c r="I31" s="126">
        <v>59</v>
      </c>
      <c r="J31" s="127"/>
      <c r="K31" s="127"/>
      <c r="L31" s="127"/>
      <c r="M31" s="371" t="str">
        <f>A32&amp;"("&amp;D32&amp;"km"&amp;")"&amp;C32&amp;MINUTE(E32)&amp;":"&amp;SECOND(E32)&amp;"(区間"&amp;H32&amp;"位、通過"&amp;I32&amp;"位)"</f>
        <v>2区(2.87km)風間裕12:30(区間57位、通過59位)</v>
      </c>
      <c r="N31" s="367" t="s">
        <v>716</v>
      </c>
      <c r="O31" s="127"/>
      <c r="P31" s="127"/>
      <c r="Q31" s="127"/>
      <c r="R31" s="128">
        <v>6.7939814814814816E-3</v>
      </c>
      <c r="S31" s="128">
        <v>9.4212962962962957E-3</v>
      </c>
      <c r="T31" s="129"/>
      <c r="U31" s="129"/>
      <c r="V31" s="121" t="s">
        <v>22</v>
      </c>
      <c r="W31" s="121" t="s">
        <v>40</v>
      </c>
      <c r="X31" s="130" t="s">
        <v>161</v>
      </c>
      <c r="Y31" s="131">
        <v>2.91</v>
      </c>
      <c r="Z31" s="132">
        <f>AQ8*1</f>
        <v>9.1782407407407403E-3</v>
      </c>
      <c r="AA31" s="133">
        <f t="shared" ref="AA31:AA40" si="14">Z31/Y31</f>
        <v>3.1540346188112509E-3</v>
      </c>
      <c r="AB31" s="157">
        <f>AQ7</f>
        <v>45</v>
      </c>
      <c r="AC31" s="157">
        <f>AQ7</f>
        <v>45</v>
      </c>
      <c r="AE31" s="114" t="s">
        <v>162</v>
      </c>
      <c r="AF31" s="115" t="s">
        <v>162</v>
      </c>
      <c r="AG31" s="134" t="s">
        <v>163</v>
      </c>
      <c r="AH31" s="117" t="b">
        <f t="shared" si="2"/>
        <v>1</v>
      </c>
      <c r="AJ31" s="137" t="s">
        <v>164</v>
      </c>
      <c r="AK31" s="138" t="s">
        <v>164</v>
      </c>
      <c r="AL31" s="120" t="s">
        <v>147</v>
      </c>
      <c r="AM31" s="117" t="b">
        <f t="shared" si="3"/>
        <v>1</v>
      </c>
      <c r="AO31" s="137" t="s">
        <v>164</v>
      </c>
      <c r="AP31" s="138" t="s">
        <v>164</v>
      </c>
      <c r="AQ31" s="138" t="s">
        <v>147</v>
      </c>
      <c r="AR31" s="117" t="b">
        <f t="shared" si="4"/>
        <v>1</v>
      </c>
      <c r="AT31" s="137" t="s">
        <v>164</v>
      </c>
      <c r="AU31" s="138" t="s">
        <v>164</v>
      </c>
      <c r="AV31" s="138" t="s">
        <v>147</v>
      </c>
      <c r="AW31" s="117" t="b">
        <f t="shared" si="5"/>
        <v>1</v>
      </c>
    </row>
    <row r="32" spans="1:49" ht="22.5" customHeight="1" x14ac:dyDescent="0.15">
      <c r="A32" s="121" t="s">
        <v>30</v>
      </c>
      <c r="B32" s="121" t="s">
        <v>165</v>
      </c>
      <c r="C32" s="122" t="s">
        <v>166</v>
      </c>
      <c r="D32" s="123">
        <v>2.87</v>
      </c>
      <c r="E32" s="132">
        <v>8.6805555555555559E-3</v>
      </c>
      <c r="F32" s="124" t="s">
        <v>32</v>
      </c>
      <c r="G32" s="125">
        <f t="shared" si="13"/>
        <v>3.0245838172667443E-3</v>
      </c>
      <c r="H32" s="126">
        <v>57</v>
      </c>
      <c r="I32" s="126">
        <v>59</v>
      </c>
      <c r="J32" s="127"/>
      <c r="K32" s="127"/>
      <c r="L32" s="127"/>
      <c r="M32" s="371" t="str">
        <f t="shared" ref="M32:M37" si="15">A33&amp;"("&amp;D33&amp;"km"&amp;")"&amp;C33&amp;MINUTE(E33)&amp;":"&amp;SECOND(E33)&amp;"(区間"&amp;H33&amp;"位、通過"&amp;I33&amp;"位)"</f>
        <v>3区(2.87km)中川孝二12:39(区間55位、通過59位)</v>
      </c>
      <c r="N32" s="367" t="s">
        <v>717</v>
      </c>
      <c r="O32" s="127"/>
      <c r="P32" s="127"/>
      <c r="Q32" s="127"/>
      <c r="R32" s="128">
        <v>7.6157407407407415E-3</v>
      </c>
      <c r="S32" s="128">
        <v>8.5300925925925926E-3</v>
      </c>
      <c r="T32" s="129"/>
      <c r="U32" s="129"/>
      <c r="V32" s="121" t="s">
        <v>30</v>
      </c>
      <c r="W32" s="121" t="s">
        <v>167</v>
      </c>
      <c r="X32" s="130" t="s">
        <v>168</v>
      </c>
      <c r="Y32" s="123">
        <v>2.85</v>
      </c>
      <c r="Z32" s="132">
        <f>AQ10*1</f>
        <v>9.0624999999999994E-3</v>
      </c>
      <c r="AA32" s="133">
        <f t="shared" si="14"/>
        <v>3.1798245614035082E-3</v>
      </c>
      <c r="AB32" s="157">
        <f>AQ9</f>
        <v>41</v>
      </c>
      <c r="AC32" s="157">
        <f>AQ11</f>
        <v>44</v>
      </c>
      <c r="AE32" s="114" t="s">
        <v>169</v>
      </c>
      <c r="AF32" s="115" t="s">
        <v>169</v>
      </c>
      <c r="AG32" s="116">
        <v>60</v>
      </c>
      <c r="AH32" s="117" t="b">
        <f t="shared" si="2"/>
        <v>1</v>
      </c>
      <c r="AJ32" s="118" t="s">
        <v>170</v>
      </c>
      <c r="AK32" s="119" t="s">
        <v>170</v>
      </c>
      <c r="AL32" s="120">
        <v>4</v>
      </c>
      <c r="AM32" s="117" t="b">
        <f t="shared" si="3"/>
        <v>1</v>
      </c>
      <c r="AO32" s="118" t="s">
        <v>170</v>
      </c>
      <c r="AP32" s="119" t="s">
        <v>170</v>
      </c>
      <c r="AQ32" s="119">
        <v>4</v>
      </c>
      <c r="AR32" s="117" t="b">
        <f t="shared" si="4"/>
        <v>1</v>
      </c>
      <c r="AT32" s="118" t="s">
        <v>170</v>
      </c>
      <c r="AU32" s="119" t="s">
        <v>170</v>
      </c>
      <c r="AV32" s="119">
        <v>4</v>
      </c>
      <c r="AW32" s="117" t="b">
        <f t="shared" si="5"/>
        <v>1</v>
      </c>
    </row>
    <row r="33" spans="1:49" ht="22.5" customHeight="1" x14ac:dyDescent="0.15">
      <c r="A33" s="121" t="s">
        <v>39</v>
      </c>
      <c r="B33" s="121" t="s">
        <v>171</v>
      </c>
      <c r="C33" s="122" t="s">
        <v>172</v>
      </c>
      <c r="D33" s="123">
        <v>2.87</v>
      </c>
      <c r="E33" s="132">
        <v>8.7847222222222215E-3</v>
      </c>
      <c r="F33" s="124" t="s">
        <v>32</v>
      </c>
      <c r="G33" s="125">
        <f t="shared" si="13"/>
        <v>3.0608788230739449E-3</v>
      </c>
      <c r="H33" s="126">
        <v>55</v>
      </c>
      <c r="I33" s="126">
        <v>59</v>
      </c>
      <c r="J33" s="127"/>
      <c r="K33" s="127"/>
      <c r="L33" s="127"/>
      <c r="M33" s="371" t="str">
        <f t="shared" si="15"/>
        <v>4区(2.87km)宮嶋雅章12:40(区間43位、通過54位)</v>
      </c>
      <c r="N33" s="367" t="s">
        <v>718</v>
      </c>
      <c r="O33" s="127"/>
      <c r="P33" s="127"/>
      <c r="Q33" s="127"/>
      <c r="R33" s="128"/>
      <c r="S33" s="128">
        <v>8.4375000000000006E-3</v>
      </c>
      <c r="T33" s="129"/>
      <c r="U33" s="129"/>
      <c r="V33" s="121" t="s">
        <v>39</v>
      </c>
      <c r="W33" s="121" t="s">
        <v>173</v>
      </c>
      <c r="X33" s="130" t="s">
        <v>174</v>
      </c>
      <c r="Y33" s="123">
        <v>2.85</v>
      </c>
      <c r="Z33" s="132">
        <f>AQ14*1</f>
        <v>9.8958333333333329E-3</v>
      </c>
      <c r="AA33" s="133">
        <f t="shared" si="14"/>
        <v>3.472222222222222E-3</v>
      </c>
      <c r="AB33" s="157">
        <f>AQ13</f>
        <v>43</v>
      </c>
      <c r="AC33" s="157">
        <f>AQ15</f>
        <v>44</v>
      </c>
      <c r="AE33" s="114" t="s">
        <v>175</v>
      </c>
      <c r="AF33" s="115" t="s">
        <v>175</v>
      </c>
      <c r="AG33" s="134" t="s">
        <v>176</v>
      </c>
      <c r="AH33" s="117" t="b">
        <f t="shared" si="2"/>
        <v>1</v>
      </c>
      <c r="AJ33" s="118" t="s">
        <v>177</v>
      </c>
      <c r="AK33" s="119" t="s">
        <v>177</v>
      </c>
      <c r="AL33" s="120" t="s">
        <v>154</v>
      </c>
      <c r="AM33" s="117" t="b">
        <f t="shared" si="3"/>
        <v>1</v>
      </c>
      <c r="AO33" s="118" t="s">
        <v>177</v>
      </c>
      <c r="AP33" s="119" t="s">
        <v>177</v>
      </c>
      <c r="AQ33" s="119" t="s">
        <v>154</v>
      </c>
      <c r="AR33" s="117" t="b">
        <f t="shared" si="4"/>
        <v>1</v>
      </c>
      <c r="AT33" s="118" t="s">
        <v>177</v>
      </c>
      <c r="AU33" s="119" t="s">
        <v>177</v>
      </c>
      <c r="AV33" s="119" t="s">
        <v>154</v>
      </c>
      <c r="AW33" s="117" t="b">
        <f t="shared" si="5"/>
        <v>1</v>
      </c>
    </row>
    <row r="34" spans="1:49" ht="22.5" customHeight="1" x14ac:dyDescent="0.15">
      <c r="A34" s="121" t="s">
        <v>44</v>
      </c>
      <c r="B34" s="121" t="s">
        <v>178</v>
      </c>
      <c r="C34" s="135" t="s">
        <v>179</v>
      </c>
      <c r="D34" s="123">
        <v>2.87</v>
      </c>
      <c r="E34" s="132">
        <v>8.7962962962962968E-3</v>
      </c>
      <c r="F34" s="124" t="s">
        <v>32</v>
      </c>
      <c r="G34" s="125">
        <f t="shared" si="13"/>
        <v>3.0649116014969673E-3</v>
      </c>
      <c r="H34" s="126">
        <v>43</v>
      </c>
      <c r="I34" s="126">
        <v>54</v>
      </c>
      <c r="J34" s="127"/>
      <c r="K34" s="127"/>
      <c r="L34" s="127"/>
      <c r="M34" s="371" t="str">
        <f t="shared" si="15"/>
        <v>5区(2.87km)本多孝志12:56(区間48位、通過53位)</v>
      </c>
      <c r="N34" s="367" t="s">
        <v>719</v>
      </c>
      <c r="O34" s="127"/>
      <c r="P34" s="127"/>
      <c r="Q34" s="127"/>
      <c r="R34" s="128">
        <v>9.5023148148148159E-3</v>
      </c>
      <c r="S34" s="128">
        <v>9.5023148148148159E-3</v>
      </c>
      <c r="T34" s="129"/>
      <c r="U34" s="129"/>
      <c r="V34" s="121" t="s">
        <v>44</v>
      </c>
      <c r="W34" s="121" t="s">
        <v>180</v>
      </c>
      <c r="X34" s="136" t="s">
        <v>181</v>
      </c>
      <c r="Y34" s="123">
        <v>2.85</v>
      </c>
      <c r="Z34" s="132">
        <f>AQ18*1</f>
        <v>1.0486111111111111E-2</v>
      </c>
      <c r="AA34" s="133">
        <f t="shared" si="14"/>
        <v>3.6793372319688109E-3</v>
      </c>
      <c r="AB34" s="157">
        <f>AQ17</f>
        <v>43</v>
      </c>
      <c r="AC34" s="157">
        <f>AQ19</f>
        <v>44</v>
      </c>
      <c r="AE34" s="114" t="s">
        <v>182</v>
      </c>
      <c r="AF34" s="115" t="s">
        <v>182</v>
      </c>
      <c r="AG34" s="116">
        <v>47</v>
      </c>
      <c r="AH34" s="117" t="b">
        <f t="shared" si="2"/>
        <v>1</v>
      </c>
      <c r="AJ34" s="118" t="s">
        <v>183</v>
      </c>
      <c r="AK34" s="119" t="s">
        <v>183</v>
      </c>
      <c r="AL34" s="120" t="s">
        <v>184</v>
      </c>
      <c r="AM34" s="117" t="b">
        <f t="shared" si="3"/>
        <v>1</v>
      </c>
      <c r="AO34" s="118" t="s">
        <v>183</v>
      </c>
      <c r="AP34" s="119" t="s">
        <v>183</v>
      </c>
      <c r="AQ34" s="119" t="s">
        <v>185</v>
      </c>
      <c r="AR34" s="117" t="b">
        <f t="shared" si="4"/>
        <v>1</v>
      </c>
      <c r="AT34" s="118" t="s">
        <v>183</v>
      </c>
      <c r="AU34" s="119" t="s">
        <v>183</v>
      </c>
      <c r="AV34" s="119" t="s">
        <v>186</v>
      </c>
      <c r="AW34" s="117" t="b">
        <f t="shared" si="5"/>
        <v>1</v>
      </c>
    </row>
    <row r="35" spans="1:49" ht="22.5" customHeight="1" x14ac:dyDescent="0.15">
      <c r="A35" s="121" t="s">
        <v>53</v>
      </c>
      <c r="B35" s="121" t="s">
        <v>187</v>
      </c>
      <c r="C35" s="122" t="s">
        <v>188</v>
      </c>
      <c r="D35" s="123">
        <v>2.87</v>
      </c>
      <c r="E35" s="132">
        <v>8.9814814814814809E-3</v>
      </c>
      <c r="F35" s="124" t="s">
        <v>32</v>
      </c>
      <c r="G35" s="125">
        <f t="shared" si="13"/>
        <v>3.1294360562653242E-3</v>
      </c>
      <c r="H35" s="126">
        <v>48</v>
      </c>
      <c r="I35" s="126">
        <v>53</v>
      </c>
      <c r="J35" s="372" t="s">
        <v>189</v>
      </c>
      <c r="K35" s="372"/>
      <c r="L35" s="372"/>
      <c r="M35" s="371" t="str">
        <f t="shared" si="15"/>
        <v>6区(2.87km)北村憲康★10:53(区間8位、通過45位)</v>
      </c>
      <c r="N35" s="368" t="s">
        <v>720</v>
      </c>
      <c r="O35" s="364"/>
      <c r="P35" s="364"/>
      <c r="Q35" s="364"/>
      <c r="R35" s="139">
        <v>8.7384259259259255E-3</v>
      </c>
      <c r="S35" s="139">
        <v>8.7384259259259255E-3</v>
      </c>
      <c r="T35" s="129"/>
      <c r="U35" s="129"/>
      <c r="V35" s="121" t="s">
        <v>53</v>
      </c>
      <c r="W35" s="121" t="s">
        <v>180</v>
      </c>
      <c r="X35" s="130" t="s">
        <v>190</v>
      </c>
      <c r="Y35" s="123">
        <v>2.85</v>
      </c>
      <c r="Z35" s="132">
        <f>AQ22*1</f>
        <v>9.7222222222222224E-3</v>
      </c>
      <c r="AA35" s="133">
        <f t="shared" si="14"/>
        <v>3.4113060428849901E-3</v>
      </c>
      <c r="AB35" s="157">
        <f>AQ21</f>
        <v>42</v>
      </c>
      <c r="AC35" s="157">
        <f>AQ23</f>
        <v>42</v>
      </c>
      <c r="AE35" s="114" t="s">
        <v>191</v>
      </c>
      <c r="AF35" s="115" t="s">
        <v>191</v>
      </c>
      <c r="AG35" s="134" t="s">
        <v>192</v>
      </c>
      <c r="AH35" s="117" t="b">
        <f t="shared" si="2"/>
        <v>1</v>
      </c>
      <c r="AJ35" s="158"/>
    </row>
    <row r="36" spans="1:49" ht="22.5" customHeight="1" x14ac:dyDescent="0.15">
      <c r="A36" s="121" t="s">
        <v>59</v>
      </c>
      <c r="B36" s="121" t="s">
        <v>193</v>
      </c>
      <c r="C36" s="122" t="s">
        <v>194</v>
      </c>
      <c r="D36" s="123">
        <v>2.87</v>
      </c>
      <c r="E36" s="132">
        <v>7.5578703703703702E-3</v>
      </c>
      <c r="F36" s="124" t="s">
        <v>32</v>
      </c>
      <c r="G36" s="125">
        <f t="shared" si="13"/>
        <v>2.6334043102335782E-3</v>
      </c>
      <c r="H36" s="126">
        <v>8</v>
      </c>
      <c r="I36" s="126">
        <v>45</v>
      </c>
      <c r="J36" s="372"/>
      <c r="K36" s="372"/>
      <c r="L36" s="372"/>
      <c r="M36" s="371" t="str">
        <f t="shared" si="15"/>
        <v>7区(2.87km)寺田周平12:43(区間44位、通過43位)</v>
      </c>
      <c r="N36" s="368" t="s">
        <v>721</v>
      </c>
      <c r="O36" s="364"/>
      <c r="P36" s="364"/>
      <c r="Q36" s="364"/>
      <c r="R36" s="139"/>
      <c r="S36" s="139"/>
      <c r="T36" s="129"/>
      <c r="U36" s="129"/>
      <c r="V36" s="121"/>
      <c r="W36" s="121"/>
      <c r="X36" s="130"/>
      <c r="Y36" s="123"/>
      <c r="Z36" s="132"/>
      <c r="AA36" s="133"/>
      <c r="AB36" s="157"/>
      <c r="AC36" s="157"/>
      <c r="AE36" s="114"/>
      <c r="AF36" s="115"/>
      <c r="AG36" s="134"/>
      <c r="AH36" s="117"/>
      <c r="AJ36" s="158"/>
    </row>
    <row r="37" spans="1:49" ht="22.5" customHeight="1" x14ac:dyDescent="0.15">
      <c r="A37" s="121" t="s">
        <v>69</v>
      </c>
      <c r="B37" s="121" t="s">
        <v>195</v>
      </c>
      <c r="C37" s="122" t="s">
        <v>196</v>
      </c>
      <c r="D37" s="123">
        <v>2.87</v>
      </c>
      <c r="E37" s="132">
        <v>8.8310185185185193E-3</v>
      </c>
      <c r="F37" s="124" t="s">
        <v>32</v>
      </c>
      <c r="G37" s="125">
        <f t="shared" si="13"/>
        <v>3.0770099367660344E-3</v>
      </c>
      <c r="H37" s="126">
        <v>44</v>
      </c>
      <c r="I37" s="126">
        <v>43</v>
      </c>
      <c r="J37" s="372"/>
      <c r="K37" s="372"/>
      <c r="L37" s="372"/>
      <c r="M37" s="371" t="str">
        <f t="shared" si="15"/>
        <v>8区(3.02km)柴紳司★12:53(区間41位、通過43位)</v>
      </c>
      <c r="N37" s="368" t="s">
        <v>722</v>
      </c>
      <c r="O37" s="364"/>
      <c r="P37" s="364"/>
      <c r="Q37" s="364"/>
      <c r="R37" s="139">
        <v>8.4722222222222213E-3</v>
      </c>
      <c r="S37" s="139">
        <v>1.0636574074074074E-2</v>
      </c>
      <c r="T37" s="129"/>
      <c r="U37" s="129"/>
      <c r="V37" s="121" t="s">
        <v>59</v>
      </c>
      <c r="W37" s="121" t="s">
        <v>197</v>
      </c>
      <c r="X37" s="130" t="s">
        <v>198</v>
      </c>
      <c r="Y37" s="123">
        <v>2.85</v>
      </c>
      <c r="Z37" s="132">
        <f>AQ27*1</f>
        <v>9.3518518518518525E-3</v>
      </c>
      <c r="AA37" s="133">
        <f t="shared" si="14"/>
        <v>3.2813515269655624E-3</v>
      </c>
      <c r="AB37" s="157">
        <f>AQ26</f>
        <v>37</v>
      </c>
      <c r="AC37" s="157">
        <f>AQ28</f>
        <v>44</v>
      </c>
      <c r="AE37" s="114" t="s">
        <v>199</v>
      </c>
      <c r="AF37" s="115" t="s">
        <v>199</v>
      </c>
      <c r="AG37" s="116">
        <v>56</v>
      </c>
      <c r="AH37" s="117" t="b">
        <f t="shared" si="2"/>
        <v>1</v>
      </c>
    </row>
    <row r="38" spans="1:49" ht="22.5" customHeight="1" x14ac:dyDescent="0.15">
      <c r="A38" s="121" t="s">
        <v>74</v>
      </c>
      <c r="B38" s="121" t="s">
        <v>173</v>
      </c>
      <c r="C38" s="122" t="s">
        <v>200</v>
      </c>
      <c r="D38" s="123">
        <v>3.02</v>
      </c>
      <c r="E38" s="132">
        <v>8.9467592592592585E-3</v>
      </c>
      <c r="F38" s="156">
        <f>E38*2.85/D38</f>
        <v>8.4431337380426776E-3</v>
      </c>
      <c r="G38" s="125">
        <f t="shared" si="13"/>
        <v>2.9625030659798869E-3</v>
      </c>
      <c r="H38" s="126">
        <v>41</v>
      </c>
      <c r="I38" s="126">
        <v>43</v>
      </c>
      <c r="J38" s="372"/>
      <c r="K38" s="372"/>
      <c r="L38" s="372"/>
      <c r="M38" s="366" t="str">
        <f t="shared" ref="M38" si="16">A39&amp;"("&amp;D39&amp;"km"&amp;")"&amp;C39&amp;MINUTE(E39)&amp;":"&amp;SECOND(E39)&amp;"("&amp;H39&amp;"位)"</f>
        <v>合計(23.06km)39:10(43位/66位)</v>
      </c>
      <c r="N38" s="368" t="s">
        <v>723</v>
      </c>
      <c r="O38" s="364"/>
      <c r="P38" s="364"/>
      <c r="Q38" s="364"/>
      <c r="R38" s="139">
        <v>7.5925925925925926E-3</v>
      </c>
      <c r="S38" s="139">
        <v>8.9236111111111113E-3</v>
      </c>
      <c r="T38" s="129"/>
      <c r="U38" s="129"/>
      <c r="V38" s="121" t="s">
        <v>69</v>
      </c>
      <c r="W38" s="121" t="s">
        <v>201</v>
      </c>
      <c r="X38" s="130" t="s">
        <v>202</v>
      </c>
      <c r="Y38" s="131">
        <v>2.89</v>
      </c>
      <c r="Z38" s="132">
        <f>AQ31*1</f>
        <v>8.1249999999999985E-3</v>
      </c>
      <c r="AA38" s="133">
        <f t="shared" si="14"/>
        <v>2.8114186851211065E-3</v>
      </c>
      <c r="AB38" s="157">
        <f>AQ30</f>
        <v>18</v>
      </c>
      <c r="AC38" s="157">
        <f>AQ32</f>
        <v>4</v>
      </c>
      <c r="AE38" s="114" t="s">
        <v>203</v>
      </c>
      <c r="AF38" s="115" t="s">
        <v>203</v>
      </c>
      <c r="AG38" s="134" t="s">
        <v>204</v>
      </c>
      <c r="AH38" s="117" t="b">
        <f t="shared" si="2"/>
        <v>1</v>
      </c>
    </row>
    <row r="39" spans="1:49" s="113" customFormat="1" ht="22.5" customHeight="1" x14ac:dyDescent="0.15">
      <c r="A39" s="373" t="s">
        <v>82</v>
      </c>
      <c r="B39" s="373"/>
      <c r="C39" s="373"/>
      <c r="D39" s="145">
        <f>SUM(D30:D38)</f>
        <v>23.060000000000002</v>
      </c>
      <c r="E39" s="146">
        <f>SUM(E31:E38)</f>
        <v>6.8865740740740727E-2</v>
      </c>
      <c r="F39" s="146"/>
      <c r="G39" s="147">
        <f t="shared" si="13"/>
        <v>2.9863721049757466E-3</v>
      </c>
      <c r="H39" s="374" t="str">
        <f>I38&amp;"位/66"</f>
        <v>43位/66</v>
      </c>
      <c r="I39" s="375"/>
      <c r="J39" s="372"/>
      <c r="K39" s="372"/>
      <c r="L39" s="372"/>
      <c r="M39" s="368"/>
      <c r="N39" s="368"/>
      <c r="O39" s="364"/>
      <c r="P39" s="364"/>
      <c r="Q39" s="364"/>
      <c r="R39" s="139"/>
      <c r="S39" s="139"/>
      <c r="T39" s="129"/>
      <c r="U39" s="129"/>
      <c r="V39" s="373" t="s">
        <v>82</v>
      </c>
      <c r="W39" s="373"/>
      <c r="X39" s="373"/>
      <c r="Y39" s="145">
        <f>SUM(Y30:Y38)</f>
        <v>20.05</v>
      </c>
      <c r="Z39" s="146">
        <f>SUM(Z30:Z38)</f>
        <v>6.582175925925926E-2</v>
      </c>
      <c r="AA39" s="148">
        <f t="shared" si="14"/>
        <v>3.2828807610603122E-3</v>
      </c>
      <c r="AB39" s="374" t="str">
        <f>AC38&amp;"位/21"</f>
        <v>4位/21</v>
      </c>
      <c r="AC39" s="375"/>
      <c r="AE39" s="114" t="s">
        <v>183</v>
      </c>
      <c r="AF39" s="115" t="s">
        <v>183</v>
      </c>
      <c r="AG39" s="134" t="s">
        <v>205</v>
      </c>
      <c r="AH39" s="117" t="b">
        <f t="shared" si="2"/>
        <v>1</v>
      </c>
      <c r="AL39" s="159"/>
      <c r="AM39" s="160"/>
      <c r="AR39" s="160"/>
      <c r="AW39" s="160"/>
    </row>
    <row r="40" spans="1:49" s="270" customFormat="1" ht="15" customHeight="1" x14ac:dyDescent="0.4">
      <c r="A40" s="381" t="s">
        <v>84</v>
      </c>
      <c r="B40" s="381"/>
      <c r="C40" s="381"/>
      <c r="D40" s="261">
        <v>20.05</v>
      </c>
      <c r="E40" s="262">
        <v>6.356481481481481E-2</v>
      </c>
      <c r="F40" s="262"/>
      <c r="G40" s="263">
        <f t="shared" si="13"/>
        <v>3.1703149533573471E-3</v>
      </c>
      <c r="H40" s="389" t="s">
        <v>206</v>
      </c>
      <c r="I40" s="389"/>
      <c r="J40" s="264"/>
      <c r="K40" s="264"/>
      <c r="L40" s="264"/>
      <c r="M40" s="264"/>
      <c r="N40" s="264"/>
      <c r="O40" s="264"/>
      <c r="P40" s="264"/>
      <c r="Q40" s="264"/>
      <c r="R40" s="265"/>
      <c r="S40" s="265"/>
      <c r="T40" s="266"/>
      <c r="U40" s="266"/>
      <c r="V40" s="382" t="s">
        <v>84</v>
      </c>
      <c r="W40" s="382"/>
      <c r="X40" s="382"/>
      <c r="Y40" s="267">
        <v>17.2</v>
      </c>
      <c r="Z40" s="268">
        <v>5.9085648148148151E-2</v>
      </c>
      <c r="AA40" s="269">
        <f t="shared" si="14"/>
        <v>3.4352121016365204E-3</v>
      </c>
      <c r="AB40" s="383" t="s">
        <v>207</v>
      </c>
      <c r="AC40" s="383"/>
      <c r="AG40" s="271"/>
      <c r="AH40" s="272"/>
      <c r="AL40" s="271"/>
      <c r="AM40" s="272"/>
      <c r="AR40" s="272"/>
      <c r="AW40" s="272"/>
    </row>
    <row r="41" spans="1:49" ht="36.75" customHeight="1" x14ac:dyDescent="0.55000000000000004">
      <c r="A41" s="86"/>
      <c r="B41" s="280" t="s">
        <v>208</v>
      </c>
      <c r="C41" s="88"/>
      <c r="D41" s="89"/>
      <c r="E41" s="90"/>
      <c r="F41" s="90"/>
      <c r="G41" s="150"/>
      <c r="H41" s="92"/>
      <c r="I41" s="92"/>
      <c r="J41" s="78"/>
      <c r="K41" s="78"/>
      <c r="L41" s="78"/>
      <c r="M41" s="276"/>
      <c r="N41" s="276"/>
      <c r="O41" s="78"/>
      <c r="P41" s="78"/>
      <c r="Q41" s="78"/>
      <c r="R41" s="151"/>
      <c r="S41" s="151"/>
    </row>
    <row r="42" spans="1:49" x14ac:dyDescent="0.4">
      <c r="A42" s="162" t="s">
        <v>209</v>
      </c>
      <c r="B42" s="87"/>
      <c r="C42" s="88"/>
      <c r="D42" s="89"/>
      <c r="E42" s="90"/>
      <c r="F42" s="90"/>
      <c r="G42" s="150"/>
      <c r="H42" s="92"/>
      <c r="I42" s="92"/>
      <c r="J42" s="78"/>
      <c r="K42" s="78"/>
      <c r="L42" s="78"/>
      <c r="M42" s="276"/>
      <c r="N42" s="276"/>
      <c r="O42" s="78"/>
      <c r="P42" s="78"/>
      <c r="Q42" s="78"/>
      <c r="R42" s="151"/>
      <c r="S42" s="151"/>
    </row>
    <row r="43" spans="1:49" x14ac:dyDescent="0.4">
      <c r="A43" s="86"/>
      <c r="B43" s="87"/>
      <c r="C43" s="88"/>
      <c r="D43" s="89"/>
      <c r="E43" s="90"/>
      <c r="F43" s="90"/>
      <c r="G43" s="150"/>
      <c r="H43" s="92"/>
      <c r="I43" s="92"/>
      <c r="J43" s="78"/>
      <c r="K43" s="78"/>
      <c r="L43" s="78"/>
      <c r="M43" s="276"/>
      <c r="N43" s="276"/>
      <c r="O43" s="78"/>
      <c r="P43" s="78"/>
      <c r="Q43" s="78"/>
      <c r="R43" s="151"/>
      <c r="S43" s="151"/>
    </row>
    <row r="44" spans="1:49" x14ac:dyDescent="0.4">
      <c r="A44" s="86"/>
      <c r="B44" s="87"/>
      <c r="C44" s="88"/>
      <c r="D44" s="89"/>
      <c r="E44" s="90"/>
      <c r="F44" s="90"/>
      <c r="G44" s="150"/>
      <c r="H44" s="92"/>
      <c r="I44" s="92"/>
      <c r="J44" s="78"/>
      <c r="K44" s="78"/>
      <c r="L44" s="78"/>
      <c r="M44" s="276"/>
      <c r="N44" s="276"/>
      <c r="O44" s="78"/>
      <c r="P44" s="78"/>
      <c r="Q44" s="78"/>
      <c r="R44" s="151"/>
      <c r="S44" s="151"/>
    </row>
    <row r="45" spans="1:49" x14ac:dyDescent="0.4">
      <c r="A45" s="86"/>
      <c r="B45" s="87"/>
      <c r="C45" s="88"/>
      <c r="D45" s="89"/>
      <c r="E45" s="90"/>
      <c r="F45" s="90"/>
      <c r="G45" s="150"/>
      <c r="H45" s="92"/>
      <c r="I45" s="92"/>
      <c r="J45" s="78"/>
      <c r="K45" s="78"/>
      <c r="L45" s="78"/>
      <c r="M45" s="276"/>
      <c r="N45" s="276"/>
      <c r="O45" s="78"/>
      <c r="P45" s="78"/>
      <c r="Q45" s="78"/>
      <c r="R45" s="151"/>
      <c r="S45" s="151"/>
    </row>
    <row r="46" spans="1:49" x14ac:dyDescent="0.4">
      <c r="A46" s="86"/>
      <c r="B46" s="87"/>
      <c r="C46" s="88"/>
      <c r="D46" s="89"/>
      <c r="E46" s="90"/>
      <c r="F46" s="90"/>
      <c r="G46" s="150"/>
      <c r="H46" s="92"/>
      <c r="I46" s="92"/>
      <c r="J46" s="78"/>
      <c r="K46" s="78"/>
      <c r="L46" s="78"/>
      <c r="M46" s="276"/>
      <c r="N46" s="276"/>
      <c r="O46" s="78"/>
      <c r="P46" s="78"/>
      <c r="Q46" s="78"/>
      <c r="R46" s="151"/>
      <c r="S46" s="151"/>
    </row>
    <row r="47" spans="1:49" x14ac:dyDescent="0.4">
      <c r="A47" s="86"/>
      <c r="B47" s="87"/>
      <c r="C47" s="88"/>
      <c r="D47" s="89"/>
      <c r="E47" s="90"/>
      <c r="F47" s="90"/>
      <c r="G47" s="150"/>
      <c r="H47" s="92"/>
      <c r="I47" s="92"/>
      <c r="J47" s="78"/>
      <c r="K47" s="78"/>
      <c r="L47" s="78"/>
      <c r="M47" s="276"/>
      <c r="N47" s="276"/>
      <c r="O47" s="78"/>
      <c r="P47" s="78"/>
      <c r="Q47" s="78"/>
      <c r="R47" s="151"/>
      <c r="S47" s="151"/>
    </row>
    <row r="48" spans="1:49" x14ac:dyDescent="0.4">
      <c r="A48" s="86"/>
      <c r="B48" s="87"/>
      <c r="C48" s="88"/>
      <c r="D48" s="89"/>
      <c r="E48" s="90"/>
      <c r="F48" s="90"/>
      <c r="G48" s="150"/>
      <c r="H48" s="92"/>
      <c r="I48" s="92"/>
      <c r="J48" s="78"/>
      <c r="K48" s="78"/>
      <c r="L48" s="78"/>
      <c r="M48" s="276"/>
      <c r="N48" s="276"/>
      <c r="O48" s="78"/>
      <c r="P48" s="78"/>
      <c r="Q48" s="78"/>
      <c r="R48" s="151"/>
      <c r="S48" s="151"/>
    </row>
    <row r="49" spans="1:19" x14ac:dyDescent="0.4">
      <c r="A49" s="86"/>
      <c r="B49" s="87"/>
      <c r="C49" s="88"/>
      <c r="D49" s="89"/>
      <c r="E49" s="90"/>
      <c r="F49" s="90"/>
      <c r="G49" s="150"/>
      <c r="H49" s="92"/>
      <c r="I49" s="92"/>
      <c r="J49" s="78"/>
      <c r="K49" s="78"/>
      <c r="L49" s="78"/>
      <c r="M49" s="276"/>
      <c r="N49" s="276"/>
      <c r="O49" s="78"/>
      <c r="P49" s="78"/>
      <c r="Q49" s="78"/>
      <c r="R49" s="151"/>
      <c r="S49" s="151"/>
    </row>
    <row r="50" spans="1:19" x14ac:dyDescent="0.4">
      <c r="A50" s="86"/>
      <c r="B50" s="87"/>
      <c r="C50" s="88"/>
      <c r="D50" s="89"/>
      <c r="E50" s="90"/>
      <c r="F50" s="90"/>
      <c r="G50" s="150"/>
      <c r="H50" s="92"/>
      <c r="I50" s="92"/>
      <c r="J50" s="78"/>
      <c r="K50" s="78"/>
      <c r="L50" s="78"/>
      <c r="M50" s="276"/>
      <c r="N50" s="276"/>
      <c r="O50" s="78"/>
      <c r="P50" s="78"/>
      <c r="Q50" s="78"/>
      <c r="R50" s="151"/>
      <c r="S50" s="151"/>
    </row>
    <row r="51" spans="1:19" x14ac:dyDescent="0.4">
      <c r="A51" s="86"/>
      <c r="B51" s="87"/>
      <c r="C51" s="88"/>
      <c r="D51" s="89"/>
      <c r="E51" s="90"/>
      <c r="F51" s="90"/>
      <c r="G51" s="150"/>
      <c r="H51" s="92"/>
      <c r="I51" s="92"/>
      <c r="J51" s="78"/>
      <c r="K51" s="78"/>
      <c r="L51" s="78"/>
      <c r="M51" s="276"/>
      <c r="N51" s="276"/>
      <c r="O51" s="78"/>
      <c r="P51" s="78"/>
      <c r="Q51" s="78"/>
      <c r="R51" s="151"/>
      <c r="S51" s="151"/>
    </row>
    <row r="52" spans="1:19" x14ac:dyDescent="0.4">
      <c r="A52" s="86"/>
      <c r="B52" s="87"/>
      <c r="C52" s="88"/>
      <c r="D52" s="89"/>
      <c r="E52" s="90"/>
      <c r="F52" s="90"/>
      <c r="G52" s="150"/>
      <c r="H52" s="92"/>
      <c r="I52" s="92"/>
      <c r="J52" s="78"/>
      <c r="K52" s="78"/>
      <c r="L52" s="78"/>
      <c r="M52" s="276"/>
      <c r="N52" s="276"/>
      <c r="O52" s="78"/>
      <c r="P52" s="78"/>
      <c r="Q52" s="78"/>
      <c r="R52" s="151"/>
      <c r="S52" s="151"/>
    </row>
    <row r="53" spans="1:19" x14ac:dyDescent="0.4">
      <c r="A53" s="86"/>
      <c r="B53" s="87"/>
      <c r="C53" s="88"/>
      <c r="D53" s="89"/>
      <c r="E53" s="90"/>
      <c r="F53" s="90"/>
      <c r="G53" s="150"/>
      <c r="H53" s="92"/>
      <c r="I53" s="92"/>
      <c r="J53" s="78"/>
      <c r="K53" s="78"/>
      <c r="L53" s="78"/>
      <c r="M53" s="276"/>
      <c r="N53" s="276"/>
      <c r="O53" s="78"/>
      <c r="P53" s="78"/>
      <c r="Q53" s="78"/>
      <c r="R53" s="151"/>
      <c r="S53" s="151"/>
    </row>
    <row r="54" spans="1:19" ht="13.5" customHeight="1" x14ac:dyDescent="0.4">
      <c r="A54" s="163" t="s">
        <v>210</v>
      </c>
      <c r="B54" s="87"/>
      <c r="C54" s="88"/>
      <c r="D54" s="89"/>
      <c r="E54" s="90"/>
      <c r="F54" s="90"/>
      <c r="G54" s="150"/>
      <c r="H54" s="92"/>
      <c r="I54" s="92"/>
      <c r="J54" s="78"/>
      <c r="K54" s="78"/>
      <c r="L54" s="78"/>
      <c r="M54" s="276"/>
      <c r="N54" s="276"/>
      <c r="O54" s="78"/>
      <c r="P54" s="78"/>
      <c r="Q54" s="78"/>
      <c r="R54" s="151"/>
      <c r="S54" s="151"/>
    </row>
    <row r="55" spans="1:19" ht="13.5" customHeight="1" x14ac:dyDescent="0.4">
      <c r="A55" s="149" t="s">
        <v>211</v>
      </c>
      <c r="B55" s="87"/>
      <c r="C55" s="88"/>
      <c r="D55" s="89"/>
      <c r="E55" s="90"/>
      <c r="F55" s="90"/>
      <c r="G55" s="150"/>
      <c r="H55" s="92"/>
      <c r="I55" s="92"/>
      <c r="J55" s="78"/>
      <c r="K55" s="78"/>
      <c r="L55" s="78"/>
      <c r="M55" s="276"/>
      <c r="N55" s="276"/>
      <c r="O55" s="78"/>
      <c r="P55" s="78"/>
      <c r="Q55" s="78"/>
      <c r="R55" s="151"/>
      <c r="S55" s="151"/>
    </row>
    <row r="56" spans="1:19" ht="13.5" customHeight="1" x14ac:dyDescent="0.4">
      <c r="A56" s="149" t="s">
        <v>212</v>
      </c>
      <c r="B56" s="87"/>
      <c r="C56" s="88"/>
      <c r="D56" s="89"/>
      <c r="E56" s="90"/>
      <c r="F56" s="90"/>
      <c r="G56" s="150"/>
      <c r="H56" s="92"/>
      <c r="I56" s="92"/>
      <c r="J56" s="78"/>
      <c r="K56" s="78"/>
      <c r="L56" s="78"/>
      <c r="M56" s="276"/>
      <c r="N56" s="276"/>
      <c r="O56" s="78"/>
      <c r="P56" s="78"/>
      <c r="Q56" s="78"/>
      <c r="R56" s="151"/>
      <c r="S56" s="151"/>
    </row>
    <row r="57" spans="1:19" ht="13.5" customHeight="1" x14ac:dyDescent="0.4">
      <c r="A57" s="149" t="s">
        <v>213</v>
      </c>
      <c r="B57" s="87"/>
      <c r="C57" s="88"/>
      <c r="D57" s="89"/>
      <c r="E57" s="90"/>
      <c r="F57" s="90"/>
      <c r="G57" s="150"/>
      <c r="H57" s="92"/>
      <c r="I57" s="92"/>
      <c r="J57" s="78"/>
      <c r="K57" s="78"/>
      <c r="L57" s="78"/>
      <c r="M57" s="276"/>
      <c r="N57" s="276"/>
      <c r="O57" s="78"/>
      <c r="P57" s="78"/>
      <c r="Q57" s="78"/>
      <c r="R57" s="151"/>
      <c r="S57" s="151"/>
    </row>
    <row r="58" spans="1:19" ht="13.5" customHeight="1" x14ac:dyDescent="0.4">
      <c r="A58" s="149" t="s">
        <v>214</v>
      </c>
      <c r="B58" s="87"/>
      <c r="C58" s="88"/>
      <c r="D58" s="89"/>
      <c r="E58" s="90"/>
      <c r="F58" s="90"/>
      <c r="G58" s="150"/>
      <c r="H58" s="92"/>
      <c r="I58" s="92"/>
      <c r="J58" s="78"/>
      <c r="K58" s="78"/>
      <c r="L58" s="78"/>
      <c r="M58" s="276"/>
      <c r="N58" s="276"/>
      <c r="O58" s="78"/>
      <c r="P58" s="78"/>
      <c r="Q58" s="78"/>
      <c r="R58" s="151"/>
      <c r="S58" s="151"/>
    </row>
    <row r="59" spans="1:19" ht="13.5" customHeight="1" x14ac:dyDescent="0.4">
      <c r="A59" s="149" t="s">
        <v>215</v>
      </c>
      <c r="B59" s="87"/>
      <c r="C59" s="88"/>
      <c r="D59" s="89"/>
      <c r="E59" s="90"/>
      <c r="F59" s="90"/>
      <c r="G59" s="150"/>
      <c r="H59" s="92"/>
      <c r="I59" s="92"/>
      <c r="J59" s="78"/>
      <c r="K59" s="78"/>
      <c r="L59" s="78"/>
      <c r="M59" s="276"/>
      <c r="N59" s="276"/>
      <c r="O59" s="78"/>
      <c r="P59" s="78"/>
      <c r="Q59" s="78"/>
      <c r="R59" s="151"/>
      <c r="S59" s="151"/>
    </row>
    <row r="60" spans="1:19" ht="13.5" customHeight="1" x14ac:dyDescent="0.4">
      <c r="A60" s="149" t="s">
        <v>216</v>
      </c>
      <c r="B60" s="87"/>
      <c r="C60" s="88"/>
      <c r="D60" s="89"/>
      <c r="E60" s="90"/>
      <c r="F60" s="90"/>
      <c r="G60" s="150"/>
      <c r="H60" s="92"/>
      <c r="I60" s="92"/>
      <c r="J60" s="78"/>
      <c r="K60" s="78"/>
      <c r="L60" s="78"/>
      <c r="M60" s="276"/>
      <c r="N60" s="276"/>
      <c r="O60" s="78"/>
      <c r="P60" s="78"/>
      <c r="Q60" s="78"/>
      <c r="R60" s="151"/>
      <c r="S60" s="151"/>
    </row>
    <row r="61" spans="1:19" ht="13.5" customHeight="1" x14ac:dyDescent="0.4">
      <c r="A61" s="149" t="s">
        <v>217</v>
      </c>
      <c r="B61" s="87"/>
      <c r="C61" s="88"/>
      <c r="D61" s="89"/>
      <c r="E61" s="90"/>
      <c r="F61" s="90"/>
      <c r="G61" s="150"/>
      <c r="H61" s="92"/>
      <c r="I61" s="92"/>
      <c r="J61" s="78"/>
      <c r="K61" s="78"/>
      <c r="L61" s="78"/>
      <c r="M61" s="276"/>
      <c r="N61" s="276"/>
      <c r="O61" s="78"/>
      <c r="P61" s="78"/>
      <c r="Q61" s="78"/>
      <c r="R61" s="151"/>
      <c r="S61" s="151"/>
    </row>
    <row r="62" spans="1:19" ht="13.5" customHeight="1" x14ac:dyDescent="0.4">
      <c r="A62" s="149" t="s">
        <v>218</v>
      </c>
      <c r="B62" s="87"/>
      <c r="C62" s="88"/>
      <c r="D62" s="89"/>
      <c r="E62" s="90"/>
      <c r="F62" s="90"/>
      <c r="G62" s="150"/>
      <c r="H62" s="92"/>
      <c r="I62" s="92"/>
      <c r="J62" s="78"/>
      <c r="K62" s="78"/>
      <c r="L62" s="78"/>
      <c r="M62" s="276"/>
      <c r="N62" s="276"/>
      <c r="O62" s="78"/>
      <c r="P62" s="78"/>
      <c r="Q62" s="78"/>
      <c r="R62" s="151"/>
      <c r="S62" s="151"/>
    </row>
    <row r="63" spans="1:19" ht="4.5" customHeight="1" x14ac:dyDescent="0.4">
      <c r="A63" s="86"/>
      <c r="B63" s="149"/>
      <c r="C63" s="88"/>
      <c r="D63" s="89"/>
      <c r="E63" s="90"/>
      <c r="F63" s="90"/>
      <c r="G63" s="150"/>
      <c r="H63" s="92"/>
      <c r="I63" s="92"/>
      <c r="J63" s="78"/>
      <c r="K63" s="78"/>
      <c r="L63" s="78"/>
      <c r="M63" s="276"/>
      <c r="N63" s="276"/>
      <c r="O63" s="78"/>
      <c r="P63" s="78"/>
      <c r="Q63" s="78"/>
      <c r="R63" s="151"/>
      <c r="S63" s="151"/>
    </row>
    <row r="64" spans="1:19" x14ac:dyDescent="0.4">
      <c r="A64" s="162" t="s">
        <v>219</v>
      </c>
      <c r="B64" s="164"/>
      <c r="C64" s="88"/>
      <c r="D64" s="89"/>
      <c r="E64" s="90"/>
      <c r="F64" s="90"/>
      <c r="G64" s="150"/>
      <c r="H64" s="92"/>
      <c r="I64" s="92"/>
      <c r="J64" s="78"/>
      <c r="K64" s="78"/>
      <c r="L64" s="78"/>
      <c r="M64" s="276"/>
      <c r="N64" s="276"/>
      <c r="O64" s="78"/>
      <c r="P64" s="78"/>
      <c r="Q64" s="78"/>
      <c r="R64" s="151"/>
      <c r="S64" s="151"/>
    </row>
    <row r="65" spans="1:21" ht="15" x14ac:dyDescent="0.4">
      <c r="A65" s="86" t="s">
        <v>220</v>
      </c>
      <c r="B65" s="86"/>
      <c r="C65" s="273"/>
      <c r="D65" s="274"/>
      <c r="E65" s="86" t="s">
        <v>221</v>
      </c>
      <c r="F65" s="275"/>
      <c r="G65" s="86"/>
      <c r="H65" s="276"/>
      <c r="I65" s="276"/>
      <c r="J65" s="86" t="s">
        <v>222</v>
      </c>
      <c r="K65" s="276"/>
      <c r="L65" s="276"/>
      <c r="M65" s="276"/>
      <c r="N65" s="276"/>
      <c r="O65" s="276"/>
      <c r="P65" s="276"/>
      <c r="Q65" s="276"/>
      <c r="R65" s="277"/>
      <c r="S65" s="277"/>
      <c r="T65" s="278"/>
      <c r="U65" s="278"/>
    </row>
    <row r="66" spans="1:21" x14ac:dyDescent="0.4">
      <c r="A66" s="86"/>
      <c r="B66" s="164"/>
      <c r="C66" s="88"/>
      <c r="D66" s="89"/>
      <c r="E66" s="90"/>
      <c r="F66" s="90"/>
      <c r="G66" s="150"/>
      <c r="H66" s="92"/>
      <c r="I66" s="92"/>
      <c r="J66" s="78"/>
      <c r="K66" s="78"/>
      <c r="L66" s="78"/>
      <c r="M66" s="276"/>
      <c r="N66" s="276"/>
      <c r="O66" s="78"/>
      <c r="P66" s="78"/>
      <c r="Q66" s="78"/>
      <c r="R66" s="151"/>
      <c r="S66" s="151"/>
    </row>
    <row r="67" spans="1:21" x14ac:dyDescent="0.4">
      <c r="A67" s="86"/>
      <c r="B67" s="164"/>
      <c r="C67" s="88"/>
      <c r="D67" s="89"/>
      <c r="E67" s="90"/>
      <c r="F67" s="90"/>
      <c r="G67" s="150"/>
      <c r="H67" s="92"/>
      <c r="I67" s="92"/>
      <c r="J67" s="78"/>
      <c r="K67" s="78"/>
      <c r="L67" s="78"/>
      <c r="M67" s="276"/>
      <c r="N67" s="276"/>
      <c r="O67" s="78"/>
      <c r="P67" s="78"/>
      <c r="Q67" s="78"/>
      <c r="R67" s="151"/>
      <c r="S67" s="151"/>
    </row>
    <row r="68" spans="1:21" x14ac:dyDescent="0.4">
      <c r="A68" s="86"/>
      <c r="B68" s="164"/>
      <c r="C68" s="88"/>
      <c r="D68" s="89"/>
      <c r="E68" s="90"/>
      <c r="F68" s="90"/>
      <c r="G68" s="150"/>
      <c r="H68" s="92"/>
      <c r="I68" s="92"/>
      <c r="J68" s="78"/>
      <c r="K68" s="78"/>
      <c r="L68" s="78"/>
      <c r="M68" s="276"/>
      <c r="N68" s="276"/>
      <c r="O68" s="78"/>
      <c r="P68" s="78"/>
      <c r="Q68" s="78"/>
      <c r="R68" s="151"/>
      <c r="S68" s="151"/>
    </row>
    <row r="69" spans="1:21" ht="13.5" customHeight="1" x14ac:dyDescent="0.4">
      <c r="A69" s="86"/>
      <c r="B69" s="164"/>
      <c r="C69" s="88"/>
      <c r="D69" s="89"/>
      <c r="E69" s="90"/>
      <c r="F69" s="90"/>
      <c r="G69" s="150"/>
      <c r="H69" s="92"/>
      <c r="I69" s="92"/>
      <c r="J69" s="78"/>
      <c r="K69" s="78"/>
      <c r="L69" s="78"/>
      <c r="M69" s="276"/>
      <c r="N69" s="276"/>
      <c r="O69" s="78"/>
      <c r="P69" s="78"/>
      <c r="Q69" s="78"/>
      <c r="R69" s="151"/>
      <c r="S69" s="151"/>
    </row>
    <row r="70" spans="1:21" ht="9.75" customHeight="1" x14ac:dyDescent="0.4">
      <c r="A70" s="86"/>
      <c r="B70" s="164"/>
      <c r="C70" s="88"/>
      <c r="D70" s="89"/>
      <c r="E70" s="90"/>
      <c r="F70" s="90"/>
      <c r="G70" s="150"/>
      <c r="H70" s="92"/>
      <c r="I70" s="92"/>
      <c r="J70" s="78"/>
      <c r="K70" s="78"/>
      <c r="L70" s="78"/>
      <c r="M70" s="276"/>
      <c r="N70" s="276"/>
      <c r="O70" s="78"/>
      <c r="P70" s="78"/>
      <c r="Q70" s="78"/>
      <c r="R70" s="151"/>
      <c r="S70" s="151"/>
    </row>
    <row r="71" spans="1:21" ht="15" customHeight="1" x14ac:dyDescent="0.4">
      <c r="A71" s="86"/>
      <c r="B71" s="149" t="s">
        <v>223</v>
      </c>
      <c r="C71" s="165"/>
      <c r="D71" s="166" t="s">
        <v>224</v>
      </c>
      <c r="E71" s="167"/>
      <c r="F71" s="167"/>
      <c r="G71" s="168"/>
      <c r="H71" s="169"/>
      <c r="I71" s="169"/>
      <c r="J71" s="170"/>
      <c r="K71" s="78"/>
      <c r="L71" s="78"/>
      <c r="M71" s="276"/>
      <c r="N71" s="276"/>
      <c r="O71" s="78"/>
      <c r="P71" s="78"/>
      <c r="Q71" s="78"/>
      <c r="R71" s="151"/>
      <c r="S71" s="151"/>
    </row>
    <row r="72" spans="1:21" ht="15" customHeight="1" x14ac:dyDescent="0.4">
      <c r="A72" s="86"/>
      <c r="B72" s="102" t="s">
        <v>225</v>
      </c>
      <c r="C72" s="171"/>
      <c r="D72" s="393" t="s">
        <v>226</v>
      </c>
      <c r="E72" s="167"/>
      <c r="F72" s="167"/>
      <c r="G72" s="168"/>
      <c r="H72" s="169"/>
      <c r="I72" s="169"/>
      <c r="J72" s="170"/>
      <c r="K72" s="78"/>
      <c r="L72" s="78"/>
      <c r="M72" s="276"/>
      <c r="N72" s="276"/>
      <c r="O72" s="78"/>
      <c r="P72" s="78"/>
      <c r="Q72" s="78"/>
      <c r="R72" s="151"/>
      <c r="S72" s="151"/>
    </row>
    <row r="73" spans="1:21" ht="15" customHeight="1" x14ac:dyDescent="0.25">
      <c r="A73" s="86"/>
      <c r="B73" s="102" t="s">
        <v>227</v>
      </c>
      <c r="C73" s="171"/>
      <c r="D73" s="172" t="s">
        <v>228</v>
      </c>
      <c r="E73" s="167"/>
      <c r="F73" s="167"/>
      <c r="G73" s="168"/>
      <c r="H73" s="169"/>
      <c r="I73" s="169"/>
      <c r="J73" s="170"/>
      <c r="K73" s="78"/>
      <c r="L73" s="78"/>
      <c r="M73" s="276"/>
      <c r="N73" s="276"/>
      <c r="O73" s="78"/>
      <c r="P73" s="78"/>
      <c r="Q73" s="78"/>
      <c r="R73" s="151"/>
      <c r="S73" s="151"/>
    </row>
    <row r="74" spans="1:21" ht="9" customHeight="1" x14ac:dyDescent="0.4">
      <c r="A74" s="86"/>
      <c r="C74" s="88"/>
      <c r="D74" s="89"/>
      <c r="E74" s="90"/>
      <c r="F74" s="90"/>
      <c r="G74" s="150"/>
      <c r="H74" s="92"/>
      <c r="I74" s="92"/>
      <c r="J74" s="78"/>
      <c r="K74" s="78"/>
      <c r="L74" s="78"/>
      <c r="M74" s="276"/>
      <c r="N74" s="276"/>
      <c r="O74" s="78"/>
      <c r="P74" s="78"/>
      <c r="Q74" s="78"/>
      <c r="R74" s="151"/>
      <c r="S74" s="151"/>
    </row>
    <row r="75" spans="1:21" x14ac:dyDescent="0.4">
      <c r="A75" s="162" t="s">
        <v>229</v>
      </c>
      <c r="C75" s="88"/>
      <c r="D75" s="89"/>
      <c r="E75" s="90"/>
      <c r="F75" s="90"/>
      <c r="G75" s="150"/>
      <c r="H75" s="174"/>
      <c r="I75" s="92"/>
      <c r="J75" s="78"/>
      <c r="K75" s="78"/>
      <c r="L75" s="78"/>
      <c r="M75" s="276"/>
      <c r="N75" s="276"/>
      <c r="O75" s="78"/>
      <c r="P75" s="78"/>
      <c r="Q75" s="78"/>
      <c r="R75" s="151"/>
      <c r="S75" s="151"/>
    </row>
    <row r="76" spans="1:21" x14ac:dyDescent="0.4">
      <c r="A76" s="86"/>
      <c r="B76" s="164"/>
      <c r="C76" s="88"/>
      <c r="D76" s="89"/>
      <c r="E76" s="90"/>
      <c r="F76" s="90"/>
      <c r="G76" s="150"/>
      <c r="H76" s="92"/>
      <c r="I76" s="92"/>
      <c r="J76" s="78"/>
      <c r="K76" s="78"/>
      <c r="L76" s="78"/>
      <c r="M76" s="276"/>
      <c r="N76" s="276"/>
      <c r="O76" s="78"/>
      <c r="P76" s="78"/>
      <c r="Q76" s="78"/>
      <c r="R76" s="151"/>
      <c r="S76" s="151"/>
    </row>
    <row r="77" spans="1:21" x14ac:dyDescent="0.4">
      <c r="A77" s="86"/>
      <c r="B77" s="164"/>
      <c r="C77" s="88"/>
      <c r="D77" s="89"/>
      <c r="E77" s="90"/>
      <c r="F77" s="90"/>
      <c r="G77" s="150"/>
      <c r="H77" s="92"/>
      <c r="I77" s="92"/>
      <c r="J77" s="78"/>
      <c r="K77" s="78"/>
      <c r="L77" s="78"/>
      <c r="M77" s="276"/>
      <c r="N77" s="276"/>
      <c r="O77" s="78"/>
      <c r="P77" s="78"/>
      <c r="Q77" s="78"/>
      <c r="R77" s="151"/>
      <c r="S77" s="151"/>
    </row>
    <row r="78" spans="1:21" x14ac:dyDescent="0.4">
      <c r="A78" s="86"/>
      <c r="B78" s="164"/>
      <c r="C78" s="88"/>
      <c r="D78" s="89"/>
      <c r="E78" s="90"/>
      <c r="F78" s="90"/>
      <c r="G78" s="150"/>
      <c r="H78" s="92"/>
      <c r="I78" s="92"/>
      <c r="J78" s="78"/>
      <c r="K78" s="78"/>
      <c r="L78" s="78"/>
      <c r="M78" s="276"/>
      <c r="N78" s="276"/>
      <c r="O78" s="78"/>
      <c r="P78" s="78"/>
      <c r="Q78" s="78"/>
      <c r="R78" s="151"/>
      <c r="S78" s="151"/>
    </row>
    <row r="79" spans="1:21" x14ac:dyDescent="0.4">
      <c r="A79" s="86"/>
      <c r="B79" s="164"/>
      <c r="C79" s="88"/>
      <c r="D79" s="89"/>
      <c r="E79" s="90"/>
      <c r="F79" s="90"/>
      <c r="G79" s="150"/>
      <c r="H79" s="92"/>
      <c r="I79" s="92"/>
      <c r="J79" s="78"/>
      <c r="K79" s="78"/>
      <c r="L79" s="78"/>
      <c r="M79" s="276"/>
      <c r="N79" s="276"/>
      <c r="O79" s="78"/>
      <c r="P79" s="78"/>
      <c r="Q79" s="78"/>
      <c r="R79" s="151"/>
      <c r="S79" s="151"/>
    </row>
    <row r="80" spans="1:21" x14ac:dyDescent="0.4">
      <c r="A80" s="86"/>
      <c r="B80" s="164"/>
      <c r="C80" s="88"/>
      <c r="D80" s="89"/>
      <c r="E80" s="90"/>
      <c r="F80" s="90"/>
      <c r="G80" s="150"/>
      <c r="H80" s="92"/>
      <c r="I80" s="92"/>
      <c r="J80" s="78"/>
      <c r="K80" s="78"/>
      <c r="L80" s="78"/>
      <c r="M80" s="276"/>
      <c r="N80" s="276"/>
      <c r="O80" s="78"/>
      <c r="P80" s="78"/>
      <c r="Q80" s="78"/>
      <c r="R80" s="151"/>
      <c r="S80" s="151"/>
    </row>
    <row r="81" spans="1:49" x14ac:dyDescent="0.4">
      <c r="A81" s="86"/>
      <c r="B81" s="164"/>
      <c r="C81" s="88"/>
      <c r="D81" s="89"/>
      <c r="E81" s="90"/>
      <c r="F81" s="90"/>
      <c r="G81" s="150"/>
      <c r="H81" s="92"/>
      <c r="I81" s="92"/>
      <c r="J81" s="78"/>
      <c r="K81" s="78"/>
      <c r="L81" s="78"/>
      <c r="M81" s="276"/>
      <c r="N81" s="276"/>
      <c r="O81" s="78"/>
      <c r="P81" s="78"/>
      <c r="Q81" s="78"/>
      <c r="R81" s="151"/>
      <c r="S81" s="151"/>
    </row>
    <row r="82" spans="1:49" x14ac:dyDescent="0.4">
      <c r="A82" s="86"/>
      <c r="B82" s="164"/>
      <c r="C82" s="88"/>
      <c r="D82" s="89"/>
      <c r="E82" s="90"/>
      <c r="F82" s="90"/>
      <c r="G82" s="150"/>
      <c r="H82" s="92"/>
      <c r="I82" s="92"/>
      <c r="J82" s="78"/>
      <c r="K82" s="78"/>
      <c r="L82" s="78"/>
      <c r="M82" s="276"/>
      <c r="N82" s="276"/>
      <c r="O82" s="78"/>
      <c r="P82" s="78"/>
      <c r="Q82" s="78"/>
      <c r="R82" s="151"/>
      <c r="S82" s="151"/>
    </row>
    <row r="83" spans="1:49" x14ac:dyDescent="0.4">
      <c r="A83" s="86"/>
      <c r="B83" s="164"/>
      <c r="C83" s="88"/>
      <c r="D83" s="89"/>
      <c r="E83" s="90"/>
      <c r="F83" s="90"/>
      <c r="G83" s="150"/>
      <c r="H83" s="92"/>
      <c r="I83" s="92"/>
      <c r="J83" s="78"/>
      <c r="K83" s="78"/>
      <c r="L83" s="78"/>
      <c r="M83" s="276"/>
      <c r="N83" s="276"/>
      <c r="O83" s="78"/>
      <c r="P83" s="78"/>
      <c r="Q83" s="78"/>
      <c r="R83" s="151"/>
      <c r="S83" s="151"/>
    </row>
    <row r="84" spans="1:49" x14ac:dyDescent="0.4">
      <c r="A84" s="86"/>
      <c r="B84" s="164"/>
      <c r="C84" s="88"/>
      <c r="D84" s="89"/>
      <c r="E84" s="90"/>
      <c r="F84" s="90"/>
      <c r="G84" s="150"/>
      <c r="H84" s="92"/>
      <c r="I84" s="92"/>
      <c r="J84" s="78"/>
      <c r="K84" s="78"/>
      <c r="L84" s="78"/>
      <c r="M84" s="276"/>
      <c r="N84" s="276"/>
      <c r="O84" s="78"/>
      <c r="P84" s="78"/>
      <c r="Q84" s="78"/>
      <c r="R84" s="151"/>
      <c r="S84" s="151"/>
    </row>
    <row r="85" spans="1:49" s="175" customFormat="1" ht="18.75" x14ac:dyDescent="0.4">
      <c r="A85" s="87"/>
      <c r="C85" s="88"/>
      <c r="D85" s="176"/>
      <c r="E85" s="177"/>
      <c r="F85" s="177"/>
      <c r="H85" s="178" t="s">
        <v>230</v>
      </c>
      <c r="I85" s="279" t="s">
        <v>231</v>
      </c>
      <c r="J85" s="93"/>
      <c r="K85" s="93"/>
      <c r="L85" s="93"/>
      <c r="M85" s="276"/>
      <c r="N85" s="276"/>
      <c r="O85" s="93"/>
      <c r="P85" s="93"/>
      <c r="Q85" s="93"/>
      <c r="R85" s="151"/>
      <c r="S85" s="151"/>
      <c r="T85" s="179"/>
      <c r="U85" s="179"/>
      <c r="AG85" s="180"/>
      <c r="AH85" s="181"/>
      <c r="AL85" s="180"/>
      <c r="AM85" s="181"/>
      <c r="AR85" s="181"/>
      <c r="AW85" s="181"/>
    </row>
    <row r="86" spans="1:49" x14ac:dyDescent="0.4">
      <c r="A86" s="86"/>
      <c r="B86" s="164"/>
      <c r="C86" s="88"/>
      <c r="D86" s="89"/>
      <c r="E86" s="90"/>
      <c r="F86" s="90"/>
      <c r="G86" s="150"/>
      <c r="H86" s="92"/>
      <c r="I86" s="92"/>
      <c r="J86" s="78"/>
      <c r="K86" s="78"/>
      <c r="L86" s="78"/>
      <c r="M86" s="276"/>
      <c r="N86" s="276"/>
      <c r="O86" s="78"/>
      <c r="P86" s="78"/>
      <c r="Q86" s="78"/>
      <c r="R86" s="151"/>
      <c r="S86" s="151"/>
    </row>
    <row r="87" spans="1:49" x14ac:dyDescent="0.4">
      <c r="A87" s="86"/>
      <c r="B87" s="164"/>
      <c r="C87" s="88"/>
      <c r="D87" s="89"/>
      <c r="E87" s="90"/>
      <c r="F87" s="90"/>
      <c r="G87" s="150"/>
      <c r="H87" s="92"/>
      <c r="I87" s="92"/>
      <c r="J87" s="78"/>
      <c r="K87" s="78"/>
      <c r="L87" s="78"/>
      <c r="M87" s="276"/>
      <c r="N87" s="276"/>
      <c r="O87" s="78"/>
      <c r="P87" s="78"/>
      <c r="Q87" s="78"/>
      <c r="R87" s="151"/>
      <c r="S87" s="151"/>
    </row>
    <row r="88" spans="1:49" x14ac:dyDescent="0.4">
      <c r="A88" s="86"/>
      <c r="B88" s="164"/>
      <c r="C88" s="88"/>
      <c r="D88" s="89"/>
      <c r="E88" s="90"/>
      <c r="F88" s="90"/>
      <c r="G88" s="150"/>
      <c r="H88" s="92"/>
      <c r="I88" s="92"/>
      <c r="J88" s="78"/>
      <c r="K88" s="78"/>
      <c r="L88" s="78"/>
      <c r="M88" s="276"/>
      <c r="N88" s="276"/>
      <c r="O88" s="78"/>
      <c r="P88" s="78"/>
      <c r="Q88" s="78"/>
      <c r="R88" s="151"/>
      <c r="S88" s="151"/>
    </row>
    <row r="89" spans="1:49" x14ac:dyDescent="0.4">
      <c r="A89" s="86"/>
      <c r="B89" s="164"/>
      <c r="C89" s="88"/>
      <c r="D89" s="89"/>
      <c r="E89" s="90"/>
      <c r="F89" s="90"/>
      <c r="G89" s="150"/>
      <c r="H89" s="92"/>
      <c r="I89" s="92"/>
      <c r="J89" s="78"/>
      <c r="K89" s="78"/>
      <c r="L89" s="78"/>
      <c r="M89" s="276"/>
      <c r="N89" s="276"/>
      <c r="O89" s="78"/>
      <c r="P89" s="78"/>
      <c r="Q89" s="78"/>
      <c r="R89" s="151"/>
      <c r="S89" s="151"/>
    </row>
    <row r="90" spans="1:49" x14ac:dyDescent="0.4">
      <c r="A90" s="86"/>
      <c r="B90" s="164"/>
      <c r="C90" s="88"/>
      <c r="D90" s="89"/>
      <c r="E90" s="90"/>
      <c r="F90" s="90"/>
      <c r="G90" s="150"/>
      <c r="H90" s="92"/>
      <c r="I90" s="92"/>
      <c r="J90" s="78"/>
      <c r="K90" s="78"/>
      <c r="L90" s="78"/>
      <c r="M90" s="276"/>
      <c r="N90" s="276"/>
      <c r="O90" s="78"/>
      <c r="P90" s="78"/>
      <c r="Q90" s="78"/>
      <c r="R90" s="151"/>
      <c r="S90" s="151"/>
    </row>
    <row r="91" spans="1:49" x14ac:dyDescent="0.4">
      <c r="A91" s="86"/>
      <c r="B91" s="164"/>
      <c r="C91" s="88"/>
      <c r="D91" s="89"/>
      <c r="E91" s="90"/>
      <c r="F91" s="90"/>
      <c r="G91" s="150"/>
      <c r="H91" s="92"/>
      <c r="I91" s="92"/>
      <c r="J91" s="78"/>
      <c r="K91" s="78"/>
      <c r="L91" s="78"/>
      <c r="M91" s="276"/>
      <c r="N91" s="276"/>
      <c r="O91" s="78"/>
      <c r="P91" s="78"/>
      <c r="Q91" s="78"/>
      <c r="R91" s="151"/>
      <c r="S91" s="151"/>
    </row>
    <row r="92" spans="1:49" x14ac:dyDescent="0.4">
      <c r="A92" s="86"/>
      <c r="B92" s="164"/>
      <c r="C92" s="88"/>
      <c r="D92" s="89"/>
      <c r="E92" s="90"/>
      <c r="F92" s="90"/>
      <c r="G92" s="150"/>
      <c r="H92" s="92"/>
      <c r="I92" s="92"/>
      <c r="J92" s="78"/>
      <c r="K92" s="78"/>
      <c r="L92" s="78"/>
      <c r="M92" s="276"/>
      <c r="N92" s="276"/>
      <c r="O92" s="78"/>
      <c r="P92" s="78"/>
      <c r="Q92" s="78"/>
      <c r="R92" s="151"/>
      <c r="S92" s="151"/>
    </row>
    <row r="93" spans="1:49" x14ac:dyDescent="0.4">
      <c r="A93" s="86"/>
      <c r="B93" s="164"/>
      <c r="C93" s="88"/>
      <c r="D93" s="89"/>
      <c r="E93" s="90"/>
      <c r="F93" s="90"/>
      <c r="G93" s="150"/>
      <c r="H93" s="92"/>
      <c r="I93" s="92"/>
      <c r="J93" s="78"/>
      <c r="K93" s="78"/>
      <c r="L93" s="78"/>
      <c r="M93" s="276"/>
      <c r="N93" s="276"/>
      <c r="O93" s="78"/>
      <c r="P93" s="78"/>
      <c r="Q93" s="78"/>
      <c r="R93" s="151"/>
      <c r="S93" s="151"/>
    </row>
    <row r="94" spans="1:49" x14ac:dyDescent="0.4">
      <c r="A94" s="86"/>
      <c r="B94" s="164"/>
      <c r="C94" s="88"/>
      <c r="D94" s="89"/>
      <c r="E94" s="90"/>
      <c r="F94" s="90"/>
      <c r="G94" s="150"/>
      <c r="H94" s="92"/>
      <c r="I94" s="92"/>
      <c r="J94" s="78"/>
      <c r="K94" s="78"/>
      <c r="L94" s="78"/>
      <c r="M94" s="276"/>
      <c r="N94" s="276"/>
      <c r="O94" s="78"/>
      <c r="P94" s="78"/>
      <c r="Q94" s="78"/>
      <c r="R94" s="151"/>
      <c r="S94" s="151"/>
    </row>
    <row r="95" spans="1:49" x14ac:dyDescent="0.4">
      <c r="A95" s="86"/>
      <c r="B95" s="164"/>
      <c r="C95" s="88"/>
      <c r="D95" s="89"/>
      <c r="E95" s="90"/>
      <c r="F95" s="90"/>
      <c r="G95" s="150"/>
      <c r="H95" s="92"/>
      <c r="I95" s="92"/>
      <c r="J95" s="78"/>
      <c r="K95" s="78"/>
      <c r="L95" s="78"/>
      <c r="M95" s="276"/>
      <c r="N95" s="276"/>
      <c r="O95" s="78"/>
      <c r="P95" s="78"/>
      <c r="Q95" s="78"/>
      <c r="R95" s="151"/>
      <c r="S95" s="151"/>
    </row>
    <row r="96" spans="1:49" x14ac:dyDescent="0.4">
      <c r="A96" s="86"/>
      <c r="B96" s="164"/>
      <c r="C96" s="88"/>
      <c r="D96" s="89"/>
      <c r="E96" s="90"/>
      <c r="F96" s="90"/>
      <c r="G96" s="150"/>
      <c r="H96" s="92"/>
      <c r="I96" s="92"/>
      <c r="J96" s="78"/>
      <c r="K96" s="78"/>
      <c r="L96" s="78"/>
      <c r="M96" s="276"/>
      <c r="N96" s="276"/>
      <c r="O96" s="78"/>
      <c r="P96" s="78"/>
      <c r="Q96" s="78"/>
      <c r="R96" s="151"/>
      <c r="S96" s="151"/>
    </row>
    <row r="97" spans="1:19" x14ac:dyDescent="0.4">
      <c r="A97" s="86"/>
      <c r="B97" s="164"/>
      <c r="C97" s="88"/>
      <c r="D97" s="89"/>
      <c r="E97" s="90"/>
      <c r="F97" s="90"/>
      <c r="G97" s="150"/>
      <c r="H97" s="92"/>
      <c r="I97" s="92"/>
      <c r="J97" s="78"/>
      <c r="K97" s="78"/>
      <c r="L97" s="78"/>
      <c r="M97" s="276"/>
      <c r="N97" s="276"/>
      <c r="O97" s="78"/>
      <c r="P97" s="78"/>
      <c r="Q97" s="78"/>
      <c r="R97" s="151"/>
      <c r="S97" s="151"/>
    </row>
    <row r="98" spans="1:19" x14ac:dyDescent="0.4">
      <c r="A98" s="86"/>
      <c r="B98" s="164"/>
      <c r="C98" s="88"/>
      <c r="D98" s="89"/>
      <c r="E98" s="90"/>
      <c r="F98" s="90"/>
      <c r="G98" s="150"/>
      <c r="H98" s="92"/>
      <c r="I98" s="92"/>
      <c r="J98" s="78"/>
      <c r="K98" s="78"/>
      <c r="L98" s="78"/>
      <c r="M98" s="276"/>
      <c r="N98" s="276"/>
      <c r="O98" s="78"/>
      <c r="P98" s="78"/>
      <c r="Q98" s="78"/>
      <c r="R98" s="151"/>
      <c r="S98" s="151"/>
    </row>
    <row r="99" spans="1:19" x14ac:dyDescent="0.4">
      <c r="A99" s="86"/>
      <c r="B99" s="149" t="s">
        <v>223</v>
      </c>
      <c r="C99" s="165"/>
      <c r="D99" s="182" t="s">
        <v>232</v>
      </c>
      <c r="E99" s="90"/>
      <c r="F99" s="90"/>
      <c r="G99" s="150"/>
      <c r="H99" s="92"/>
      <c r="I99" s="92"/>
      <c r="J99" s="78"/>
      <c r="K99" s="78"/>
      <c r="L99" s="78"/>
      <c r="M99" s="276"/>
      <c r="N99" s="276"/>
      <c r="O99" s="78"/>
      <c r="P99" s="78"/>
      <c r="Q99" s="78"/>
      <c r="R99" s="151"/>
      <c r="S99" s="151"/>
    </row>
    <row r="100" spans="1:19" x14ac:dyDescent="0.25">
      <c r="A100" s="86"/>
      <c r="B100" s="102" t="s">
        <v>225</v>
      </c>
      <c r="C100" s="171"/>
      <c r="D100" s="183" t="s">
        <v>233</v>
      </c>
      <c r="E100" s="90"/>
      <c r="F100" s="90"/>
      <c r="G100" s="150"/>
      <c r="H100" s="92"/>
      <c r="I100" s="92"/>
      <c r="J100" s="78"/>
      <c r="K100" s="78"/>
      <c r="L100" s="78"/>
      <c r="M100" s="276"/>
      <c r="N100" s="276"/>
      <c r="O100" s="78"/>
      <c r="P100" s="78"/>
      <c r="Q100" s="78"/>
      <c r="R100" s="151"/>
      <c r="S100" s="151"/>
    </row>
    <row r="101" spans="1:19" x14ac:dyDescent="0.25">
      <c r="A101" s="86"/>
      <c r="B101" s="102" t="s">
        <v>227</v>
      </c>
      <c r="C101" s="171"/>
      <c r="D101" s="183" t="s">
        <v>234</v>
      </c>
      <c r="E101" s="90"/>
      <c r="F101" s="90"/>
      <c r="G101" s="150"/>
      <c r="H101" s="92"/>
      <c r="I101" s="92"/>
      <c r="J101" s="78"/>
      <c r="K101" s="78"/>
      <c r="L101" s="78"/>
      <c r="M101" s="276"/>
      <c r="N101" s="276"/>
      <c r="O101" s="78"/>
      <c r="P101" s="78"/>
      <c r="Q101" s="78"/>
      <c r="R101" s="151"/>
      <c r="S101" s="151"/>
    </row>
    <row r="102" spans="1:19" x14ac:dyDescent="0.4">
      <c r="A102" s="86"/>
      <c r="B102" s="164"/>
      <c r="C102" s="88"/>
      <c r="D102" s="89"/>
      <c r="E102" s="90"/>
      <c r="F102" s="90"/>
      <c r="G102" s="150"/>
      <c r="H102" s="92"/>
      <c r="I102" s="92"/>
      <c r="J102" s="78"/>
      <c r="K102" s="78"/>
      <c r="L102" s="78"/>
      <c r="M102" s="276"/>
      <c r="N102" s="276"/>
      <c r="O102" s="78"/>
      <c r="P102" s="78"/>
      <c r="Q102" s="78"/>
      <c r="R102" s="151"/>
      <c r="S102" s="151"/>
    </row>
    <row r="103" spans="1:19" x14ac:dyDescent="0.4">
      <c r="A103" s="86"/>
      <c r="B103" s="164"/>
      <c r="C103" s="88"/>
      <c r="D103" s="89"/>
      <c r="E103" s="90"/>
      <c r="F103" s="90"/>
      <c r="G103" s="150"/>
      <c r="H103" s="92"/>
      <c r="I103" s="92"/>
      <c r="J103" s="78"/>
      <c r="K103" s="78"/>
      <c r="L103" s="78"/>
      <c r="M103" s="276"/>
      <c r="N103" s="276"/>
      <c r="O103" s="78"/>
      <c r="P103" s="78"/>
      <c r="Q103" s="78"/>
      <c r="R103" s="151"/>
      <c r="S103" s="151"/>
    </row>
    <row r="104" spans="1:19" x14ac:dyDescent="0.4">
      <c r="A104" s="86"/>
      <c r="B104" s="87"/>
      <c r="C104" s="88"/>
      <c r="D104" s="89"/>
      <c r="E104" s="90"/>
      <c r="F104" s="90"/>
      <c r="G104" s="150"/>
      <c r="H104" s="92"/>
      <c r="I104" s="92"/>
      <c r="J104" s="78"/>
      <c r="K104" s="78"/>
      <c r="L104" s="78"/>
      <c r="M104" s="276"/>
      <c r="N104" s="276"/>
      <c r="O104" s="78"/>
      <c r="P104" s="78"/>
      <c r="Q104" s="78"/>
      <c r="R104" s="151"/>
      <c r="S104" s="151"/>
    </row>
    <row r="105" spans="1:19" ht="15.75" customHeight="1" x14ac:dyDescent="0.4">
      <c r="A105" s="86"/>
      <c r="C105" s="88"/>
      <c r="D105" s="89"/>
      <c r="E105" s="90"/>
      <c r="F105" s="90"/>
      <c r="G105" s="150"/>
      <c r="H105" s="92"/>
      <c r="I105" s="92"/>
      <c r="J105" s="78"/>
      <c r="K105" s="78"/>
      <c r="L105" s="78"/>
      <c r="M105" s="276"/>
      <c r="N105" s="276"/>
      <c r="O105" s="78"/>
      <c r="P105" s="78"/>
      <c r="Q105" s="78"/>
      <c r="R105" s="151"/>
      <c r="S105" s="151"/>
    </row>
    <row r="106" spans="1:19" ht="15.75" customHeight="1" x14ac:dyDescent="0.4">
      <c r="A106" s="86"/>
      <c r="B106" s="87"/>
      <c r="C106" s="88"/>
      <c r="D106" s="89"/>
      <c r="E106" s="90"/>
      <c r="F106" s="90"/>
      <c r="G106" s="150"/>
      <c r="H106" s="92"/>
      <c r="I106" s="92"/>
      <c r="J106" s="78"/>
      <c r="K106" s="78"/>
      <c r="L106" s="78"/>
      <c r="M106" s="276"/>
      <c r="N106" s="276"/>
      <c r="O106" s="78"/>
      <c r="P106" s="78"/>
      <c r="Q106" s="78"/>
      <c r="R106" s="151"/>
      <c r="S106" s="151"/>
    </row>
    <row r="107" spans="1:19" x14ac:dyDescent="0.4">
      <c r="A107" s="86"/>
      <c r="B107" s="87"/>
      <c r="C107" s="88"/>
      <c r="D107" s="89"/>
      <c r="E107" s="90"/>
      <c r="F107" s="90"/>
      <c r="G107" s="150"/>
      <c r="H107" s="92"/>
      <c r="I107" s="92"/>
      <c r="J107" s="78"/>
      <c r="K107" s="78"/>
      <c r="L107" s="78"/>
      <c r="M107" s="276"/>
      <c r="N107" s="276"/>
      <c r="O107" s="78"/>
      <c r="P107" s="78"/>
      <c r="Q107" s="78"/>
      <c r="R107" s="151"/>
      <c r="S107" s="151"/>
    </row>
    <row r="108" spans="1:19" x14ac:dyDescent="0.4">
      <c r="A108" s="86"/>
      <c r="B108" s="87"/>
      <c r="C108" s="88"/>
      <c r="D108" s="89"/>
      <c r="E108" s="90"/>
      <c r="F108" s="90"/>
      <c r="G108" s="150"/>
      <c r="H108" s="92"/>
      <c r="I108" s="92"/>
      <c r="J108" s="78"/>
      <c r="K108" s="78"/>
      <c r="L108" s="78"/>
      <c r="M108" s="276"/>
      <c r="N108" s="276"/>
      <c r="O108" s="78"/>
      <c r="P108" s="78"/>
      <c r="Q108" s="78"/>
      <c r="R108" s="151"/>
      <c r="S108" s="151"/>
    </row>
    <row r="109" spans="1:19" x14ac:dyDescent="0.4">
      <c r="A109" s="86"/>
      <c r="B109" s="87"/>
      <c r="C109" s="88"/>
      <c r="D109" s="89"/>
      <c r="E109" s="90"/>
      <c r="F109" s="90"/>
      <c r="G109" s="150"/>
      <c r="H109" s="92"/>
      <c r="I109" s="92"/>
      <c r="J109" s="78"/>
      <c r="K109" s="78"/>
      <c r="L109" s="78"/>
      <c r="M109" s="276"/>
      <c r="N109" s="276"/>
      <c r="O109" s="78"/>
      <c r="P109" s="78"/>
      <c r="Q109" s="78"/>
      <c r="R109" s="151"/>
      <c r="S109" s="151"/>
    </row>
    <row r="110" spans="1:19" x14ac:dyDescent="0.4">
      <c r="A110" s="86"/>
      <c r="B110" s="87"/>
      <c r="C110" s="88"/>
      <c r="D110" s="89"/>
      <c r="E110" s="90"/>
      <c r="F110" s="90"/>
      <c r="G110" s="150"/>
      <c r="H110" s="92"/>
      <c r="I110" s="92"/>
      <c r="J110" s="78"/>
      <c r="K110" s="78"/>
      <c r="L110" s="78"/>
      <c r="M110" s="276"/>
      <c r="N110" s="276"/>
      <c r="O110" s="78"/>
      <c r="P110" s="78"/>
      <c r="Q110" s="78"/>
      <c r="R110" s="151"/>
      <c r="S110" s="151"/>
    </row>
    <row r="111" spans="1:19" x14ac:dyDescent="0.15">
      <c r="A111" s="86"/>
      <c r="B111" s="184"/>
      <c r="C111" s="88"/>
      <c r="D111" s="89"/>
      <c r="E111" s="90"/>
      <c r="F111" s="90"/>
      <c r="G111" s="150"/>
      <c r="H111" s="92"/>
      <c r="I111" s="92"/>
      <c r="J111" s="78"/>
      <c r="K111" s="78"/>
      <c r="L111" s="78"/>
      <c r="M111" s="276"/>
      <c r="N111" s="276"/>
      <c r="O111" s="78"/>
      <c r="P111" s="78"/>
      <c r="Q111" s="78"/>
      <c r="R111" s="151"/>
      <c r="S111" s="151"/>
    </row>
    <row r="112" spans="1:19" x14ac:dyDescent="0.4">
      <c r="A112" s="86"/>
      <c r="B112" s="87"/>
      <c r="C112" s="88"/>
      <c r="D112" s="89"/>
      <c r="E112" s="90"/>
      <c r="F112" s="90"/>
      <c r="G112" s="150"/>
      <c r="H112" s="92"/>
      <c r="I112" s="92"/>
      <c r="J112" s="78"/>
      <c r="K112" s="78"/>
      <c r="L112" s="78"/>
      <c r="M112" s="276"/>
      <c r="N112" s="276"/>
      <c r="O112" s="78"/>
      <c r="P112" s="78"/>
      <c r="Q112" s="78"/>
      <c r="R112" s="151"/>
      <c r="S112" s="151"/>
    </row>
    <row r="113" spans="1:19" x14ac:dyDescent="0.4">
      <c r="A113" s="86"/>
      <c r="B113" s="87"/>
      <c r="C113" s="88"/>
      <c r="D113" s="89"/>
      <c r="E113" s="90"/>
      <c r="F113" s="90"/>
      <c r="G113" s="150"/>
      <c r="H113" s="92"/>
      <c r="I113" s="92"/>
      <c r="J113" s="78"/>
      <c r="K113" s="78"/>
      <c r="L113" s="78"/>
      <c r="M113" s="276"/>
      <c r="N113" s="276"/>
      <c r="O113" s="78"/>
      <c r="P113" s="78"/>
      <c r="Q113" s="78"/>
      <c r="R113" s="151"/>
      <c r="S113" s="151"/>
    </row>
    <row r="114" spans="1:19" x14ac:dyDescent="0.4">
      <c r="A114" s="86"/>
      <c r="B114" s="87"/>
      <c r="C114" s="88"/>
      <c r="D114" s="89"/>
      <c r="E114" s="90"/>
      <c r="F114" s="90"/>
      <c r="G114" s="150"/>
      <c r="H114" s="92"/>
      <c r="I114" s="92"/>
      <c r="J114" s="78"/>
      <c r="K114" s="78"/>
      <c r="L114" s="78"/>
      <c r="M114" s="276"/>
      <c r="N114" s="276"/>
      <c r="O114" s="78"/>
      <c r="P114" s="78"/>
      <c r="Q114" s="78"/>
      <c r="R114" s="151"/>
      <c r="S114" s="151"/>
    </row>
    <row r="115" spans="1:19" x14ac:dyDescent="0.4">
      <c r="A115" s="86"/>
      <c r="B115" s="87"/>
      <c r="C115" s="88"/>
      <c r="D115" s="89"/>
      <c r="E115" s="90"/>
      <c r="F115" s="90"/>
      <c r="G115" s="150"/>
      <c r="H115" s="92"/>
      <c r="I115" s="92"/>
      <c r="J115" s="78"/>
      <c r="K115" s="78"/>
      <c r="L115" s="78"/>
      <c r="M115" s="276"/>
      <c r="N115" s="276"/>
      <c r="O115" s="78"/>
      <c r="P115" s="78"/>
      <c r="Q115" s="78"/>
      <c r="R115" s="151"/>
      <c r="S115" s="151"/>
    </row>
    <row r="116" spans="1:19" x14ac:dyDescent="0.4">
      <c r="A116" s="86"/>
      <c r="B116" s="87"/>
      <c r="C116" s="88"/>
      <c r="D116" s="89"/>
      <c r="E116" s="90"/>
      <c r="F116" s="90"/>
      <c r="G116" s="150"/>
      <c r="H116" s="92"/>
      <c r="I116" s="92"/>
      <c r="J116" s="78"/>
      <c r="K116" s="78"/>
      <c r="L116" s="78"/>
      <c r="M116" s="276"/>
      <c r="N116" s="276"/>
      <c r="O116" s="78"/>
      <c r="P116" s="78"/>
      <c r="Q116" s="78"/>
      <c r="R116" s="151"/>
      <c r="S116" s="151"/>
    </row>
    <row r="117" spans="1:19" x14ac:dyDescent="0.4">
      <c r="A117" s="86"/>
      <c r="B117" s="87"/>
      <c r="C117" s="88"/>
      <c r="D117" s="89"/>
      <c r="E117" s="90"/>
      <c r="F117" s="90"/>
      <c r="G117" s="150"/>
      <c r="H117" s="92"/>
      <c r="I117" s="92"/>
      <c r="J117" s="78"/>
      <c r="K117" s="78"/>
      <c r="L117" s="78"/>
      <c r="M117" s="276"/>
      <c r="N117" s="276"/>
      <c r="O117" s="78"/>
      <c r="P117" s="78"/>
      <c r="Q117" s="78"/>
      <c r="R117" s="151"/>
      <c r="S117" s="151"/>
    </row>
    <row r="118" spans="1:19" x14ac:dyDescent="0.4">
      <c r="A118" s="86"/>
      <c r="B118" s="87"/>
      <c r="C118" s="88"/>
      <c r="D118" s="89"/>
      <c r="E118" s="90"/>
      <c r="F118" s="90"/>
      <c r="G118" s="150"/>
      <c r="H118" s="92"/>
      <c r="I118" s="92"/>
      <c r="J118" s="78"/>
      <c r="K118" s="78"/>
      <c r="L118" s="78"/>
      <c r="M118" s="276"/>
      <c r="N118" s="276"/>
      <c r="O118" s="78"/>
      <c r="P118" s="78"/>
      <c r="Q118" s="78"/>
      <c r="R118" s="151"/>
      <c r="S118" s="151"/>
    </row>
    <row r="119" spans="1:19" x14ac:dyDescent="0.4">
      <c r="A119" s="86"/>
      <c r="B119" s="87"/>
      <c r="C119" s="88"/>
      <c r="D119" s="89"/>
      <c r="E119" s="90"/>
      <c r="F119" s="90"/>
      <c r="G119" s="150"/>
      <c r="H119" s="92"/>
      <c r="I119" s="92"/>
      <c r="J119" s="78"/>
      <c r="K119" s="78"/>
      <c r="L119" s="78"/>
      <c r="M119" s="276"/>
      <c r="N119" s="276"/>
      <c r="O119" s="78"/>
      <c r="P119" s="78"/>
      <c r="Q119" s="78"/>
      <c r="R119" s="151"/>
      <c r="S119" s="151"/>
    </row>
    <row r="120" spans="1:19" x14ac:dyDescent="0.4">
      <c r="A120" s="86"/>
      <c r="B120" s="87"/>
      <c r="C120" s="88"/>
      <c r="D120" s="89"/>
      <c r="E120" s="90"/>
      <c r="F120" s="90"/>
      <c r="G120" s="150"/>
      <c r="H120" s="92"/>
      <c r="I120" s="92"/>
      <c r="J120" s="78"/>
      <c r="K120" s="78"/>
      <c r="L120" s="78"/>
      <c r="M120" s="276"/>
      <c r="N120" s="276"/>
      <c r="O120" s="78"/>
      <c r="P120" s="78"/>
      <c r="Q120" s="78"/>
      <c r="R120" s="151"/>
      <c r="S120" s="151"/>
    </row>
    <row r="121" spans="1:19" x14ac:dyDescent="0.4">
      <c r="A121" s="86"/>
      <c r="B121" s="87"/>
      <c r="C121" s="88"/>
      <c r="D121" s="89"/>
      <c r="E121" s="90"/>
      <c r="F121" s="90"/>
      <c r="G121" s="150"/>
      <c r="H121" s="92"/>
      <c r="I121" s="92"/>
      <c r="J121" s="78"/>
      <c r="K121" s="78"/>
      <c r="L121" s="78"/>
      <c r="M121" s="276"/>
      <c r="N121" s="276"/>
      <c r="O121" s="78"/>
      <c r="P121" s="78"/>
      <c r="Q121" s="78"/>
      <c r="R121" s="151"/>
      <c r="S121" s="151"/>
    </row>
    <row r="122" spans="1:19" x14ac:dyDescent="0.4">
      <c r="A122" s="86"/>
      <c r="B122" s="87"/>
      <c r="C122" s="88"/>
      <c r="D122" s="89"/>
      <c r="E122" s="90"/>
      <c r="F122" s="90"/>
      <c r="G122" s="150"/>
      <c r="H122" s="92"/>
      <c r="I122" s="92"/>
      <c r="J122" s="78"/>
      <c r="K122" s="78"/>
      <c r="L122" s="78"/>
      <c r="M122" s="276"/>
      <c r="N122" s="276"/>
      <c r="O122" s="78"/>
      <c r="P122" s="78"/>
      <c r="Q122" s="78"/>
      <c r="R122" s="151"/>
      <c r="S122" s="151"/>
    </row>
  </sheetData>
  <mergeCells count="33">
    <mergeCell ref="H26:I26"/>
    <mergeCell ref="H39:I39"/>
    <mergeCell ref="H14:I14"/>
    <mergeCell ref="H27:I27"/>
    <mergeCell ref="H40:I40"/>
    <mergeCell ref="A40:C40"/>
    <mergeCell ref="V40:X40"/>
    <mergeCell ref="AB40:AC40"/>
    <mergeCell ref="A27:C27"/>
    <mergeCell ref="V27:X27"/>
    <mergeCell ref="AB27:AC27"/>
    <mergeCell ref="B30:C30"/>
    <mergeCell ref="W30:X30"/>
    <mergeCell ref="J35:L39"/>
    <mergeCell ref="A39:C39"/>
    <mergeCell ref="V39:X39"/>
    <mergeCell ref="AB39:AC39"/>
    <mergeCell ref="J22:L26"/>
    <mergeCell ref="A26:C26"/>
    <mergeCell ref="V26:X26"/>
    <mergeCell ref="AB26:AC26"/>
    <mergeCell ref="B4:C4"/>
    <mergeCell ref="W4:X4"/>
    <mergeCell ref="J10:L13"/>
    <mergeCell ref="A13:C13"/>
    <mergeCell ref="V13:X13"/>
    <mergeCell ref="AB13:AC13"/>
    <mergeCell ref="A14:C14"/>
    <mergeCell ref="V14:X14"/>
    <mergeCell ref="AB14:AC14"/>
    <mergeCell ref="B17:C17"/>
    <mergeCell ref="W17:X17"/>
    <mergeCell ref="H13:I13"/>
  </mergeCells>
  <phoneticPr fontId="1"/>
  <conditionalFormatting sqref="AH1:AH1048576 AM1:AM1048576 AR1:AR1048576 AW1:AW1048576">
    <cfRule type="notContainsText" dxfId="0" priority="1" stopIfTrue="1" operator="notContains" text="TRUE">
      <formula>ISERROR(SEARCH("TRUE",AH1))</formula>
    </cfRule>
  </conditionalFormatting>
  <hyperlinks>
    <hyperlink ref="D72" r:id="rId1" xr:uid="{381C5FF0-4993-6142-8F52-72C031245E68}"/>
    <hyperlink ref="D73" r:id="rId2" xr:uid="{85C5DD1C-D7B6-374A-AFD7-EDF7F92DDE4A}"/>
    <hyperlink ref="D71" r:id="rId3" xr:uid="{3E7C8D93-3083-1E4E-95F7-387D34CADFEB}"/>
    <hyperlink ref="D100" r:id="rId4" xr:uid="{D61AACD7-4BBA-7E48-AF42-65611FF2FD67}"/>
    <hyperlink ref="D101" r:id="rId5" xr:uid="{89D73D90-45EA-A24A-9E5E-63E9CA6E894C}"/>
    <hyperlink ref="D99" r:id="rId6" xr:uid="{BA4F5710-5301-8C41-B835-A274722C754F}"/>
    <hyperlink ref="I85" r:id="rId7" xr:uid="{72ACE266-4A1A-4319-AF89-5071EE370D1D}"/>
  </hyperlinks>
  <printOptions horizontalCentered="1" verticalCentered="1"/>
  <pageMargins left="0" right="0" top="0" bottom="0" header="0" footer="0"/>
  <pageSetup paperSize="9" fitToHeight="0" orientation="portrait" r:id="rId8"/>
  <headerFooter alignWithMargins="0"/>
  <drawing r:id="rId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087072-F8C5-42FB-B0BA-BC471A316447}">
  <sheetPr>
    <pageSetUpPr fitToPage="1"/>
  </sheetPr>
  <dimension ref="A1:BW698"/>
  <sheetViews>
    <sheetView view="pageBreakPreview" zoomScale="92" zoomScaleNormal="100" zoomScaleSheetLayoutView="100" workbookViewId="0">
      <selection activeCell="W63" sqref="W63"/>
    </sheetView>
  </sheetViews>
  <sheetFormatPr defaultColWidth="9" defaultRowHeight="18.75" x14ac:dyDescent="0.4"/>
  <cols>
    <col min="2" max="2" width="5.125" style="1" customWidth="1"/>
    <col min="3" max="3" width="11.625" style="2" customWidth="1"/>
    <col min="4" max="4" width="6.5" style="3" customWidth="1"/>
    <col min="5" max="5" width="4.625" style="4" customWidth="1"/>
    <col min="6" max="6" width="4.625" style="2" customWidth="1"/>
    <col min="7" max="7" width="7.125" style="1" bestFit="1" customWidth="1"/>
    <col min="8" max="8" width="5" style="1" customWidth="1"/>
    <col min="9" max="9" width="2.375" customWidth="1"/>
    <col min="10" max="10" width="5.125" style="39" customWidth="1"/>
    <col min="11" max="11" width="12.625" style="1" customWidth="1"/>
    <col min="12" max="12" width="8.875" style="39" customWidth="1"/>
    <col min="13" max="13" width="6.5" style="39" customWidth="1"/>
    <col min="14" max="15" width="5.5" style="39" hidden="1" customWidth="1"/>
    <col min="16" max="16" width="4.5" style="39" hidden="1" customWidth="1"/>
    <col min="17" max="17" width="2" style="39" customWidth="1"/>
    <col min="18" max="18" width="5.125" style="39" customWidth="1"/>
    <col min="19" max="19" width="12.625" style="39" customWidth="1"/>
    <col min="20" max="20" width="8.625" style="39" customWidth="1"/>
    <col min="21" max="21" width="6.5" style="39" customWidth="1"/>
    <col min="22" max="22" width="3" style="5" customWidth="1"/>
    <col min="23" max="23" width="5.125" style="39" customWidth="1"/>
    <col min="24" max="24" width="12.625" style="39" customWidth="1"/>
    <col min="25" max="25" width="8.625" style="39" customWidth="1"/>
    <col min="26" max="26" width="6.5" style="39" customWidth="1"/>
    <col min="27" max="27" width="2.625" style="39" customWidth="1"/>
    <col min="28" max="28" width="5.125" style="39" customWidth="1"/>
    <col min="29" max="29" width="12.625" style="39" customWidth="1"/>
    <col min="30" max="30" width="7.125" style="39" customWidth="1"/>
    <col min="31" max="31" width="6.5" style="39" customWidth="1"/>
    <col min="32" max="33" width="5.125" style="39" hidden="1" customWidth="1"/>
    <col min="34" max="34" width="4.5" style="39" hidden="1" customWidth="1"/>
    <col min="35" max="35" width="2.125" style="39" customWidth="1"/>
    <col min="36" max="36" width="5.125" style="39" customWidth="1"/>
    <col min="37" max="37" width="12.625" style="39" customWidth="1"/>
    <col min="38" max="38" width="8.375" style="39" customWidth="1"/>
    <col min="39" max="39" width="6.5" style="39" customWidth="1"/>
    <col min="40" max="41" width="6.125" style="40" hidden="1" customWidth="1"/>
    <col min="42" max="42" width="4.5" style="39" hidden="1" customWidth="1"/>
    <col min="43" max="44" width="15.375" style="40" customWidth="1"/>
    <col min="45" max="45" width="5.125" style="39" customWidth="1"/>
    <col min="46" max="46" width="12.625" style="1" customWidth="1"/>
    <col min="47" max="47" width="8.875" style="39" customWidth="1"/>
    <col min="48" max="48" width="6.5" style="39" customWidth="1"/>
    <col min="49" max="50" width="5.5" style="39" hidden="1" customWidth="1"/>
    <col min="51" max="51" width="4.5" style="39" hidden="1" customWidth="1"/>
    <col min="52" max="52" width="2" style="39" customWidth="1"/>
    <col min="53" max="54" width="15.375" style="40" customWidth="1"/>
    <col min="55" max="55" width="3.625" customWidth="1"/>
    <col min="56" max="56" width="10.5" style="9" customWidth="1"/>
    <col min="57" max="58" width="9" style="9"/>
    <col min="68" max="68" width="9" style="10"/>
    <col min="75" max="75" width="9" style="10"/>
  </cols>
  <sheetData>
    <row r="1" spans="1:70" ht="26.1" customHeight="1" x14ac:dyDescent="0.4">
      <c r="J1" s="71" t="s">
        <v>235</v>
      </c>
      <c r="K1" s="59"/>
      <c r="L1" s="58"/>
      <c r="M1" s="58"/>
      <c r="N1" s="58"/>
      <c r="O1" s="58"/>
      <c r="P1" s="58"/>
      <c r="Q1" s="58"/>
      <c r="R1" s="58"/>
      <c r="S1" s="58"/>
      <c r="T1" s="218" t="s">
        <v>236</v>
      </c>
      <c r="U1" s="208"/>
      <c r="V1" s="208"/>
      <c r="W1" s="58"/>
      <c r="X1" s="58"/>
      <c r="Y1" s="58"/>
      <c r="Z1" s="58"/>
      <c r="AA1" s="58"/>
      <c r="AB1" s="62"/>
      <c r="AC1" s="62"/>
      <c r="AD1" s="62"/>
      <c r="AE1" s="62"/>
      <c r="AF1" s="58"/>
      <c r="AG1" s="58"/>
      <c r="AH1" s="58"/>
      <c r="AI1" s="58"/>
      <c r="AJ1" s="58"/>
      <c r="AK1" s="58"/>
      <c r="AL1" s="58"/>
      <c r="AM1" s="58"/>
      <c r="AN1" s="8"/>
      <c r="AO1" s="8"/>
      <c r="AP1" s="5"/>
      <c r="AQ1" s="8"/>
      <c r="AR1" s="8"/>
      <c r="AS1" s="58"/>
      <c r="AT1" s="59"/>
      <c r="AU1" s="58"/>
      <c r="AV1" s="58"/>
      <c r="AW1" s="58"/>
      <c r="AX1" s="58"/>
      <c r="AY1" s="58"/>
      <c r="AZ1" s="58"/>
      <c r="BA1" s="8"/>
      <c r="BB1" s="8"/>
    </row>
    <row r="2" spans="1:70" ht="12" customHeight="1" x14ac:dyDescent="0.4">
      <c r="J2" s="58"/>
      <c r="K2" s="59"/>
      <c r="L2" s="58"/>
      <c r="M2" s="58"/>
      <c r="N2" s="58"/>
      <c r="O2" s="58"/>
      <c r="P2" s="58"/>
      <c r="Q2" s="58"/>
      <c r="R2" s="58"/>
      <c r="S2" s="58"/>
      <c r="T2" s="209" t="s">
        <v>237</v>
      </c>
      <c r="U2" s="208"/>
      <c r="V2" s="208"/>
      <c r="W2" s="58"/>
      <c r="X2" s="58"/>
      <c r="Y2" s="58"/>
      <c r="Z2" s="58"/>
      <c r="AA2" s="58"/>
      <c r="AB2" s="62"/>
      <c r="AC2" s="62"/>
      <c r="AD2" s="62"/>
      <c r="AE2" s="62"/>
      <c r="AF2" s="58"/>
      <c r="AG2" s="58"/>
      <c r="AH2" s="58"/>
      <c r="AI2" s="58"/>
      <c r="AJ2" s="58"/>
      <c r="AK2" s="58"/>
      <c r="AL2" s="58"/>
      <c r="AM2" s="58"/>
      <c r="AN2" s="8"/>
      <c r="AO2" s="8"/>
      <c r="AP2" s="5"/>
      <c r="AQ2" s="8"/>
      <c r="AR2" s="8"/>
      <c r="AS2" s="58"/>
      <c r="AT2" s="59"/>
      <c r="AU2" s="58"/>
      <c r="AV2" s="58"/>
      <c r="AW2" s="58"/>
      <c r="AX2" s="58"/>
      <c r="AY2" s="58"/>
      <c r="AZ2" s="58"/>
      <c r="BA2" s="8"/>
      <c r="BB2" s="8"/>
    </row>
    <row r="3" spans="1:70" ht="38.1" customHeight="1" x14ac:dyDescent="0.4">
      <c r="B3" s="11" t="s">
        <v>238</v>
      </c>
      <c r="J3" s="212" t="s">
        <v>239</v>
      </c>
      <c r="K3" s="213"/>
      <c r="L3" s="213"/>
      <c r="M3" s="213"/>
      <c r="N3" s="213"/>
      <c r="O3" s="213"/>
      <c r="P3" s="213"/>
      <c r="Q3" s="213"/>
      <c r="R3" s="213"/>
      <c r="S3" s="213"/>
      <c r="T3" s="213"/>
      <c r="U3" s="213"/>
      <c r="V3" s="213"/>
      <c r="W3" s="213"/>
      <c r="X3" s="213"/>
      <c r="Y3" s="213"/>
      <c r="Z3" s="213"/>
      <c r="AA3" s="213"/>
      <c r="AB3" s="214" t="s">
        <v>240</v>
      </c>
      <c r="AC3" s="215"/>
      <c r="AD3" s="215"/>
      <c r="AE3" s="215"/>
      <c r="AF3" s="213"/>
      <c r="AG3" s="213"/>
      <c r="AH3" s="213"/>
      <c r="AI3" s="213"/>
      <c r="AJ3" s="216" t="s">
        <v>241</v>
      </c>
      <c r="AK3" s="217"/>
      <c r="AL3" s="217"/>
      <c r="AM3" s="217"/>
      <c r="AN3" s="8"/>
      <c r="AO3" s="8"/>
      <c r="AP3" s="5"/>
      <c r="AQ3" s="8"/>
      <c r="AR3" s="8"/>
      <c r="AS3" s="60" t="s">
        <v>242</v>
      </c>
      <c r="AT3" s="59"/>
      <c r="AU3" s="58"/>
      <c r="AV3" s="58"/>
      <c r="AW3" s="58"/>
      <c r="AX3" s="58"/>
      <c r="AY3" s="58"/>
      <c r="AZ3" s="58"/>
      <c r="BA3" s="8"/>
      <c r="BB3" s="8"/>
      <c r="BD3" s="9" t="s">
        <v>243</v>
      </c>
      <c r="BJ3" t="s">
        <v>244</v>
      </c>
      <c r="BO3" t="s">
        <v>245</v>
      </c>
      <c r="BP3" s="10" t="s">
        <v>246</v>
      </c>
    </row>
    <row r="4" spans="1:70" ht="12.75" customHeight="1" thickBot="1" x14ac:dyDescent="0.45">
      <c r="B4" s="281" t="s">
        <v>247</v>
      </c>
      <c r="C4" s="282" t="s">
        <v>245</v>
      </c>
      <c r="D4" s="283" t="s">
        <v>248</v>
      </c>
      <c r="E4" s="284" t="s">
        <v>249</v>
      </c>
      <c r="F4" s="285" t="s">
        <v>250</v>
      </c>
      <c r="G4" s="286" t="s">
        <v>251</v>
      </c>
      <c r="H4" s="286" t="s">
        <v>252</v>
      </c>
      <c r="J4" s="12" t="s">
        <v>247</v>
      </c>
      <c r="K4" s="13" t="s">
        <v>245</v>
      </c>
      <c r="L4" s="14" t="s">
        <v>248</v>
      </c>
      <c r="M4" s="12" t="s">
        <v>249</v>
      </c>
      <c r="N4" s="12" t="s">
        <v>250</v>
      </c>
      <c r="O4" s="12" t="s">
        <v>251</v>
      </c>
      <c r="P4" s="12" t="s">
        <v>252</v>
      </c>
      <c r="Q4" s="15"/>
      <c r="R4" s="12" t="s">
        <v>247</v>
      </c>
      <c r="S4" s="13" t="s">
        <v>245</v>
      </c>
      <c r="T4" s="14" t="s">
        <v>248</v>
      </c>
      <c r="U4" s="12" t="s">
        <v>249</v>
      </c>
      <c r="V4" s="57"/>
      <c r="W4" s="12" t="s">
        <v>247</v>
      </c>
      <c r="X4" s="13" t="s">
        <v>245</v>
      </c>
      <c r="Y4" s="14" t="s">
        <v>248</v>
      </c>
      <c r="Z4" s="12" t="s">
        <v>249</v>
      </c>
      <c r="AA4" s="15"/>
      <c r="AB4" s="16" t="s">
        <v>247</v>
      </c>
      <c r="AC4" s="17" t="s">
        <v>245</v>
      </c>
      <c r="AD4" s="18" t="s">
        <v>248</v>
      </c>
      <c r="AE4" s="16" t="s">
        <v>249</v>
      </c>
      <c r="AF4" s="19" t="s">
        <v>253</v>
      </c>
      <c r="AG4" s="16" t="s">
        <v>251</v>
      </c>
      <c r="AH4" s="19" t="s">
        <v>252</v>
      </c>
      <c r="AI4" s="5"/>
      <c r="AJ4" s="63" t="s">
        <v>247</v>
      </c>
      <c r="AK4" s="64" t="s">
        <v>245</v>
      </c>
      <c r="AL4" s="65" t="s">
        <v>248</v>
      </c>
      <c r="AM4" s="66" t="s">
        <v>249</v>
      </c>
      <c r="AN4" s="20" t="s">
        <v>250</v>
      </c>
      <c r="AO4" s="12" t="s">
        <v>251</v>
      </c>
      <c r="AP4" s="20" t="s">
        <v>252</v>
      </c>
      <c r="AQ4" s="21"/>
      <c r="AR4" s="61"/>
      <c r="AS4" s="12" t="s">
        <v>247</v>
      </c>
      <c r="AT4" s="13" t="s">
        <v>245</v>
      </c>
      <c r="AU4" s="14" t="s">
        <v>248</v>
      </c>
      <c r="AV4" s="12" t="s">
        <v>249</v>
      </c>
      <c r="AW4" s="12" t="s">
        <v>250</v>
      </c>
      <c r="AX4" s="12" t="s">
        <v>251</v>
      </c>
      <c r="AY4" s="12" t="s">
        <v>252</v>
      </c>
      <c r="AZ4" s="15"/>
      <c r="BA4" s="61"/>
      <c r="BB4" s="61"/>
      <c r="BC4" s="22"/>
      <c r="BD4" s="23" t="s">
        <v>245</v>
      </c>
      <c r="BE4" s="24" t="s">
        <v>254</v>
      </c>
      <c r="BF4" s="25" t="s">
        <v>252</v>
      </c>
      <c r="BO4" t="s">
        <v>255</v>
      </c>
      <c r="BP4" s="10">
        <v>6.3078703703703708E-3</v>
      </c>
      <c r="BQ4" s="10">
        <v>6.0648148148148145E-3</v>
      </c>
      <c r="BR4" s="10">
        <f>BQ4-BP4</f>
        <v>-2.4305555555555625E-4</v>
      </c>
    </row>
    <row r="5" spans="1:70" ht="17.100000000000001" customHeight="1" thickTop="1" x14ac:dyDescent="0.4">
      <c r="A5" s="26"/>
      <c r="B5" s="287">
        <v>1</v>
      </c>
      <c r="C5" s="288" t="s">
        <v>256</v>
      </c>
      <c r="D5" s="289">
        <v>6.0648148148148145E-3</v>
      </c>
      <c r="E5" s="290">
        <v>2012</v>
      </c>
      <c r="F5" s="288" t="s">
        <v>257</v>
      </c>
      <c r="G5" s="287" t="s">
        <v>258</v>
      </c>
      <c r="H5" s="207">
        <v>19</v>
      </c>
      <c r="J5" s="291" t="s">
        <v>259</v>
      </c>
      <c r="K5" s="197" t="s">
        <v>260</v>
      </c>
      <c r="L5" s="198">
        <v>6.0416666666666665E-3</v>
      </c>
      <c r="M5" s="197">
        <v>2024</v>
      </c>
      <c r="N5" s="29" t="s">
        <v>257</v>
      </c>
      <c r="O5" s="29" t="s">
        <v>258</v>
      </c>
      <c r="P5" s="29">
        <v>19</v>
      </c>
      <c r="Q5" s="15"/>
      <c r="R5" s="292">
        <v>69</v>
      </c>
      <c r="S5" s="292" t="s">
        <v>261</v>
      </c>
      <c r="T5" s="293">
        <v>7.5925925925925926E-3</v>
      </c>
      <c r="U5" s="294">
        <v>1999</v>
      </c>
      <c r="V5" s="57"/>
      <c r="W5" s="207">
        <v>147</v>
      </c>
      <c r="X5" s="207" t="s">
        <v>262</v>
      </c>
      <c r="Y5" s="295">
        <v>8.9004629629629607E-3</v>
      </c>
      <c r="Z5" s="200">
        <v>2005</v>
      </c>
      <c r="AA5" s="15"/>
      <c r="AB5" s="67">
        <v>1</v>
      </c>
      <c r="AC5" s="67" t="s">
        <v>263</v>
      </c>
      <c r="AD5" s="68">
        <v>7.037037037037037E-3</v>
      </c>
      <c r="AE5" s="69">
        <v>2009</v>
      </c>
      <c r="AF5" s="29" t="s">
        <v>264</v>
      </c>
      <c r="AG5" s="29" t="s">
        <v>265</v>
      </c>
      <c r="AH5" s="29">
        <v>45</v>
      </c>
      <c r="AI5" s="5"/>
      <c r="AJ5" s="27">
        <v>1</v>
      </c>
      <c r="AK5" s="30" t="s">
        <v>266</v>
      </c>
      <c r="AL5" s="31">
        <v>7.9282407407407409E-3</v>
      </c>
      <c r="AM5" s="29">
        <v>2003</v>
      </c>
      <c r="AN5" s="29" t="s">
        <v>257</v>
      </c>
      <c r="AO5" s="29" t="s">
        <v>267</v>
      </c>
      <c r="AP5" s="29">
        <v>20</v>
      </c>
      <c r="AQ5" s="32"/>
      <c r="AR5" s="32"/>
      <c r="AS5" s="195"/>
      <c r="AT5" s="195" t="s">
        <v>260</v>
      </c>
      <c r="AU5" s="196">
        <v>6.0416666666666665E-3</v>
      </c>
      <c r="AV5" s="195">
        <v>2024</v>
      </c>
      <c r="AW5" s="29" t="s">
        <v>264</v>
      </c>
      <c r="AX5" s="29" t="s">
        <v>258</v>
      </c>
      <c r="AY5" s="29">
        <v>-367</v>
      </c>
      <c r="AZ5" s="15"/>
      <c r="BA5" s="32"/>
      <c r="BB5" s="32"/>
      <c r="BC5" s="33">
        <v>1</v>
      </c>
      <c r="BD5" s="34" t="s">
        <v>256</v>
      </c>
      <c r="BE5" s="35">
        <v>6.0648148148148145E-3</v>
      </c>
      <c r="BF5" s="36">
        <v>19</v>
      </c>
      <c r="BJ5" t="s">
        <v>245</v>
      </c>
      <c r="BK5" t="s">
        <v>268</v>
      </c>
      <c r="BL5" t="s">
        <v>269</v>
      </c>
      <c r="BO5" t="s">
        <v>48</v>
      </c>
      <c r="BP5" s="10">
        <v>6.3888888888888884E-3</v>
      </c>
      <c r="BQ5" s="10">
        <v>6.168981481481481E-3</v>
      </c>
      <c r="BR5" s="10">
        <f t="shared" ref="BR5:BR55" si="0">BQ5-BP5</f>
        <v>-2.1990740740740738E-4</v>
      </c>
    </row>
    <row r="6" spans="1:70" ht="17.100000000000001" customHeight="1" x14ac:dyDescent="0.4">
      <c r="A6" s="26"/>
      <c r="B6" s="287">
        <v>2</v>
      </c>
      <c r="C6" s="288" t="s">
        <v>48</v>
      </c>
      <c r="D6" s="289">
        <v>6.168981481481481E-3</v>
      </c>
      <c r="E6" s="290">
        <v>2012</v>
      </c>
      <c r="F6" s="288" t="s">
        <v>264</v>
      </c>
      <c r="G6" s="287" t="s">
        <v>258</v>
      </c>
      <c r="H6" s="207">
        <v>27</v>
      </c>
      <c r="J6" s="292">
        <v>1</v>
      </c>
      <c r="K6" s="292" t="s">
        <v>256</v>
      </c>
      <c r="L6" s="293">
        <v>6.0648148148148145E-3</v>
      </c>
      <c r="M6" s="294">
        <v>2012</v>
      </c>
      <c r="N6" s="200" t="s">
        <v>264</v>
      </c>
      <c r="O6" s="200" t="s">
        <v>258</v>
      </c>
      <c r="P6" s="200">
        <v>27</v>
      </c>
      <c r="Q6" s="15"/>
      <c r="R6" s="292">
        <v>70</v>
      </c>
      <c r="S6" s="292" t="s">
        <v>270</v>
      </c>
      <c r="T6" s="293">
        <v>7.5925925925925926E-3</v>
      </c>
      <c r="U6" s="294">
        <v>2017</v>
      </c>
      <c r="V6" s="57"/>
      <c r="W6" s="207">
        <v>148</v>
      </c>
      <c r="X6" s="207" t="s">
        <v>271</v>
      </c>
      <c r="Y6" s="295">
        <v>8.9120370370370378E-3</v>
      </c>
      <c r="Z6" s="200">
        <v>2013</v>
      </c>
      <c r="AA6" s="15"/>
      <c r="AB6" s="207">
        <v>2</v>
      </c>
      <c r="AC6" s="207" t="s">
        <v>272</v>
      </c>
      <c r="AD6" s="295">
        <v>7.0486111111111105E-3</v>
      </c>
      <c r="AE6" s="200">
        <v>2014</v>
      </c>
      <c r="AF6" s="200" t="s">
        <v>257</v>
      </c>
      <c r="AG6" s="200" t="s">
        <v>265</v>
      </c>
      <c r="AH6" s="200">
        <v>50</v>
      </c>
      <c r="AI6" s="5"/>
      <c r="AJ6" s="292">
        <v>2</v>
      </c>
      <c r="AK6" s="296" t="s">
        <v>273</v>
      </c>
      <c r="AL6" s="297">
        <v>8.3912037037037045E-3</v>
      </c>
      <c r="AM6" s="294">
        <v>2023</v>
      </c>
      <c r="AN6" s="200" t="s">
        <v>257</v>
      </c>
      <c r="AO6" s="200" t="s">
        <v>274</v>
      </c>
      <c r="AP6" s="200" t="s">
        <v>275</v>
      </c>
      <c r="AQ6" s="32"/>
      <c r="AR6" s="32"/>
      <c r="AS6" s="292">
        <v>1</v>
      </c>
      <c r="AT6" s="292" t="s">
        <v>256</v>
      </c>
      <c r="AU6" s="293">
        <v>6.0648148148148145E-3</v>
      </c>
      <c r="AV6" s="294">
        <v>2012</v>
      </c>
      <c r="AW6" s="200" t="s">
        <v>257</v>
      </c>
      <c r="AX6" s="200" t="s">
        <v>258</v>
      </c>
      <c r="AY6" s="200">
        <v>19</v>
      </c>
      <c r="AZ6" s="15"/>
      <c r="BA6" s="32"/>
      <c r="BB6" s="32"/>
      <c r="BC6" s="298">
        <v>2</v>
      </c>
      <c r="BD6" s="299" t="s">
        <v>48</v>
      </c>
      <c r="BE6" s="300">
        <v>6.168981481481481E-3</v>
      </c>
      <c r="BF6" s="301">
        <v>27</v>
      </c>
      <c r="BJ6" t="s">
        <v>276</v>
      </c>
      <c r="BK6">
        <v>2016</v>
      </c>
      <c r="BL6">
        <v>54</v>
      </c>
      <c r="BO6" t="s">
        <v>277</v>
      </c>
      <c r="BP6" s="10">
        <v>6.6782407407407415E-3</v>
      </c>
      <c r="BQ6" s="10">
        <v>6.5856481481481469E-3</v>
      </c>
      <c r="BR6" s="10">
        <f t="shared" si="0"/>
        <v>-9.2592592592594634E-5</v>
      </c>
    </row>
    <row r="7" spans="1:70" ht="17.100000000000001" customHeight="1" x14ac:dyDescent="0.4">
      <c r="A7" s="26"/>
      <c r="B7" s="287">
        <v>3</v>
      </c>
      <c r="C7" s="288" t="s">
        <v>278</v>
      </c>
      <c r="D7" s="289">
        <v>6.3310185185185197E-3</v>
      </c>
      <c r="E7" s="290">
        <v>2000</v>
      </c>
      <c r="F7" s="288" t="s">
        <v>264</v>
      </c>
      <c r="G7" s="287" t="s">
        <v>258</v>
      </c>
      <c r="H7" s="207">
        <v>23</v>
      </c>
      <c r="J7" s="292">
        <v>2</v>
      </c>
      <c r="K7" s="292" t="s">
        <v>48</v>
      </c>
      <c r="L7" s="293">
        <v>6.168981481481481E-3</v>
      </c>
      <c r="M7" s="294">
        <v>2012</v>
      </c>
      <c r="N7" s="200" t="s">
        <v>264</v>
      </c>
      <c r="O7" s="200" t="s">
        <v>258</v>
      </c>
      <c r="P7" s="200">
        <v>23</v>
      </c>
      <c r="Q7" s="15"/>
      <c r="R7" s="292">
        <v>71</v>
      </c>
      <c r="S7" s="292" t="s">
        <v>279</v>
      </c>
      <c r="T7" s="293">
        <v>7.6157407407407415E-3</v>
      </c>
      <c r="U7" s="294">
        <v>2022</v>
      </c>
      <c r="V7" s="57"/>
      <c r="W7" s="207">
        <v>149</v>
      </c>
      <c r="X7" s="207" t="s">
        <v>280</v>
      </c>
      <c r="Y7" s="295">
        <v>8.9351851851851866E-3</v>
      </c>
      <c r="Z7" s="200">
        <v>2000</v>
      </c>
      <c r="AA7" s="15"/>
      <c r="AB7" s="67">
        <v>3</v>
      </c>
      <c r="AC7" s="206" t="s">
        <v>281</v>
      </c>
      <c r="AD7" s="302">
        <v>7.1412037037037043E-3</v>
      </c>
      <c r="AE7" s="303">
        <v>2002</v>
      </c>
      <c r="AF7" s="200" t="s">
        <v>257</v>
      </c>
      <c r="AG7" s="200" t="s">
        <v>265</v>
      </c>
      <c r="AH7" s="200">
        <v>42</v>
      </c>
      <c r="AI7" s="5"/>
      <c r="AJ7" s="27">
        <v>3</v>
      </c>
      <c r="AK7" s="304" t="s">
        <v>282</v>
      </c>
      <c r="AL7" s="305">
        <v>8.4143518518518517E-3</v>
      </c>
      <c r="AM7" s="200">
        <v>2015</v>
      </c>
      <c r="AN7" s="200" t="s">
        <v>257</v>
      </c>
      <c r="AO7" s="200" t="s">
        <v>267</v>
      </c>
      <c r="AP7" s="200">
        <v>23</v>
      </c>
      <c r="AQ7" s="32"/>
      <c r="AR7" s="32"/>
      <c r="AS7" s="292">
        <v>2</v>
      </c>
      <c r="AT7" s="292" t="s">
        <v>48</v>
      </c>
      <c r="AU7" s="293">
        <v>6.168981481481481E-3</v>
      </c>
      <c r="AV7" s="294">
        <v>2012</v>
      </c>
      <c r="AW7" s="200" t="s">
        <v>264</v>
      </c>
      <c r="AX7" s="200" t="s">
        <v>258</v>
      </c>
      <c r="AY7" s="200">
        <v>27</v>
      </c>
      <c r="AZ7" s="15"/>
      <c r="BA7" s="32"/>
      <c r="BB7" s="32"/>
      <c r="BC7" s="298">
        <v>3</v>
      </c>
      <c r="BD7" s="299" t="s">
        <v>48</v>
      </c>
      <c r="BE7" s="300">
        <v>6.1921296296296238E-3</v>
      </c>
      <c r="BF7" s="301">
        <v>25</v>
      </c>
      <c r="BJ7" t="s">
        <v>272</v>
      </c>
      <c r="BK7">
        <v>2015</v>
      </c>
      <c r="BL7">
        <v>50</v>
      </c>
      <c r="BO7" t="s">
        <v>283</v>
      </c>
      <c r="BP7" s="10">
        <v>6.4814814814814813E-3</v>
      </c>
      <c r="BQ7" s="10" t="e">
        <v>#N/A</v>
      </c>
      <c r="BR7" s="10" t="e">
        <f t="shared" si="0"/>
        <v>#N/A</v>
      </c>
    </row>
    <row r="8" spans="1:70" ht="17.100000000000001" customHeight="1" x14ac:dyDescent="0.4">
      <c r="A8" s="26"/>
      <c r="B8" s="287">
        <v>4</v>
      </c>
      <c r="C8" s="288" t="s">
        <v>284</v>
      </c>
      <c r="D8" s="289">
        <v>6.4004629629629628E-3</v>
      </c>
      <c r="E8" s="290">
        <v>2014</v>
      </c>
      <c r="F8" s="288" t="s">
        <v>257</v>
      </c>
      <c r="G8" s="287" t="s">
        <v>258</v>
      </c>
      <c r="H8" s="207">
        <v>24</v>
      </c>
      <c r="J8" s="291" t="s">
        <v>259</v>
      </c>
      <c r="K8" s="199" t="s">
        <v>285</v>
      </c>
      <c r="L8" s="306">
        <v>6.2268518518518515E-3</v>
      </c>
      <c r="M8" s="199">
        <v>2024</v>
      </c>
      <c r="N8" s="200" t="s">
        <v>257</v>
      </c>
      <c r="O8" s="200" t="s">
        <v>258</v>
      </c>
      <c r="P8" s="200">
        <v>24</v>
      </c>
      <c r="Q8" s="15"/>
      <c r="R8" s="207">
        <v>72</v>
      </c>
      <c r="S8" s="207" t="s">
        <v>286</v>
      </c>
      <c r="T8" s="295">
        <v>7.6157407407407415E-3</v>
      </c>
      <c r="U8" s="200">
        <v>2001</v>
      </c>
      <c r="V8" s="57"/>
      <c r="W8" s="207">
        <v>150</v>
      </c>
      <c r="X8" s="207" t="s">
        <v>287</v>
      </c>
      <c r="Y8" s="295">
        <v>8.9930555555555545E-3</v>
      </c>
      <c r="Z8" s="200">
        <v>2007</v>
      </c>
      <c r="AA8" s="15"/>
      <c r="AB8" s="27">
        <v>4</v>
      </c>
      <c r="AC8" s="207" t="s">
        <v>288</v>
      </c>
      <c r="AD8" s="295">
        <v>7.1759259259259259E-3</v>
      </c>
      <c r="AE8" s="200">
        <v>2000</v>
      </c>
      <c r="AF8" s="200" t="s">
        <v>257</v>
      </c>
      <c r="AG8" s="200" t="s">
        <v>265</v>
      </c>
      <c r="AH8" s="200">
        <v>46</v>
      </c>
      <c r="AI8" s="5"/>
      <c r="AJ8" s="207">
        <v>4</v>
      </c>
      <c r="AK8" s="304" t="s">
        <v>289</v>
      </c>
      <c r="AL8" s="305">
        <v>8.5532407407407363E-3</v>
      </c>
      <c r="AM8" s="200">
        <v>2005</v>
      </c>
      <c r="AN8" s="200" t="s">
        <v>257</v>
      </c>
      <c r="AO8" s="200" t="s">
        <v>267</v>
      </c>
      <c r="AP8" s="200">
        <v>22</v>
      </c>
      <c r="AQ8" s="32"/>
      <c r="AR8" s="32"/>
      <c r="AS8" s="307"/>
      <c r="AT8" s="307" t="s">
        <v>285</v>
      </c>
      <c r="AU8" s="308">
        <v>6.2268518518518515E-3</v>
      </c>
      <c r="AV8" s="307">
        <v>2024</v>
      </c>
      <c r="AW8" s="200" t="s">
        <v>257</v>
      </c>
      <c r="AX8" s="200" t="s">
        <v>258</v>
      </c>
      <c r="AY8" s="200">
        <v>-374.6</v>
      </c>
      <c r="AZ8" s="15"/>
      <c r="BA8" s="32"/>
      <c r="BB8" s="32"/>
      <c r="BC8" s="298">
        <v>4</v>
      </c>
      <c r="BD8" s="299" t="s">
        <v>48</v>
      </c>
      <c r="BE8" s="300">
        <v>6.1921296296296299E-3</v>
      </c>
      <c r="BF8" s="301">
        <v>28</v>
      </c>
      <c r="BJ8" t="s">
        <v>290</v>
      </c>
      <c r="BK8">
        <v>2009</v>
      </c>
      <c r="BL8">
        <v>26</v>
      </c>
      <c r="BO8" t="s">
        <v>291</v>
      </c>
      <c r="BP8" s="10">
        <v>6.8634259259259256E-3</v>
      </c>
      <c r="BQ8" s="10" t="e">
        <v>#N/A</v>
      </c>
      <c r="BR8" s="10" t="e">
        <f t="shared" si="0"/>
        <v>#N/A</v>
      </c>
    </row>
    <row r="9" spans="1:70" ht="17.100000000000001" customHeight="1" x14ac:dyDescent="0.4">
      <c r="A9" s="26"/>
      <c r="B9" s="287">
        <v>5</v>
      </c>
      <c r="C9" s="288" t="s">
        <v>292</v>
      </c>
      <c r="D9" s="289">
        <v>6.4583333333333333E-3</v>
      </c>
      <c r="E9" s="290">
        <v>2016</v>
      </c>
      <c r="F9" s="288" t="s">
        <v>257</v>
      </c>
      <c r="G9" s="287" t="s">
        <v>258</v>
      </c>
      <c r="H9" s="207">
        <v>31</v>
      </c>
      <c r="J9" s="309"/>
      <c r="K9" s="199" t="s">
        <v>75</v>
      </c>
      <c r="L9" s="306">
        <v>6.2500000000000003E-3</v>
      </c>
      <c r="M9" s="199">
        <v>2024</v>
      </c>
      <c r="N9" s="200" t="s">
        <v>257</v>
      </c>
      <c r="O9" s="200" t="s">
        <v>258</v>
      </c>
      <c r="P9" s="200">
        <v>31</v>
      </c>
      <c r="Q9" s="15"/>
      <c r="R9" s="207">
        <v>73</v>
      </c>
      <c r="S9" s="207" t="s">
        <v>293</v>
      </c>
      <c r="T9" s="295">
        <v>7.6273148148148159E-3</v>
      </c>
      <c r="U9" s="200">
        <v>2006</v>
      </c>
      <c r="V9" s="57"/>
      <c r="W9" s="207">
        <v>151</v>
      </c>
      <c r="X9" s="207" t="s">
        <v>294</v>
      </c>
      <c r="Y9" s="295">
        <v>9.0046296296296298E-3</v>
      </c>
      <c r="Z9" s="200">
        <v>2009</v>
      </c>
      <c r="AA9" s="15"/>
      <c r="AB9" s="207">
        <v>5</v>
      </c>
      <c r="AC9" s="207" t="s">
        <v>295</v>
      </c>
      <c r="AD9" s="295">
        <v>7.2453703703703708E-3</v>
      </c>
      <c r="AE9" s="200">
        <v>2001</v>
      </c>
      <c r="AF9" s="200" t="s">
        <v>257</v>
      </c>
      <c r="AG9" s="200" t="s">
        <v>265</v>
      </c>
      <c r="AH9" s="200">
        <v>43</v>
      </c>
      <c r="AI9" s="5"/>
      <c r="AJ9" s="27">
        <v>5</v>
      </c>
      <c r="AK9" s="304" t="s">
        <v>296</v>
      </c>
      <c r="AL9" s="305">
        <v>8.6226851851851846E-3</v>
      </c>
      <c r="AM9" s="200">
        <v>2023</v>
      </c>
      <c r="AN9" s="200" t="s">
        <v>257</v>
      </c>
      <c r="AO9" s="200" t="s">
        <v>274</v>
      </c>
      <c r="AP9" s="200" t="s">
        <v>275</v>
      </c>
      <c r="AQ9" s="32"/>
      <c r="AR9" s="32"/>
      <c r="AS9" s="307"/>
      <c r="AT9" s="307" t="s">
        <v>75</v>
      </c>
      <c r="AU9" s="308">
        <v>6.2500000000000003E-3</v>
      </c>
      <c r="AV9" s="307">
        <v>2024</v>
      </c>
      <c r="AW9" s="200" t="s">
        <v>264</v>
      </c>
      <c r="AX9" s="200" t="s">
        <v>258</v>
      </c>
      <c r="AY9" s="200">
        <v>-378.4</v>
      </c>
      <c r="AZ9" s="15"/>
      <c r="BA9" s="32"/>
      <c r="BB9" s="32"/>
      <c r="BC9" s="298">
        <v>5</v>
      </c>
      <c r="BD9" s="299" t="s">
        <v>48</v>
      </c>
      <c r="BE9" s="300">
        <v>6.1921296296296299E-3</v>
      </c>
      <c r="BF9" s="301">
        <v>26</v>
      </c>
      <c r="BJ9" t="s">
        <v>297</v>
      </c>
      <c r="BK9">
        <v>2008</v>
      </c>
      <c r="BL9">
        <v>47</v>
      </c>
      <c r="BO9" t="s">
        <v>298</v>
      </c>
      <c r="BP9" s="10">
        <v>6.9328703703703696E-3</v>
      </c>
      <c r="BQ9" s="10">
        <v>7.083333333333333E-3</v>
      </c>
      <c r="BR9" s="10">
        <f t="shared" si="0"/>
        <v>1.5046296296296335E-4</v>
      </c>
    </row>
    <row r="10" spans="1:70" ht="17.100000000000001" customHeight="1" thickBot="1" x14ac:dyDescent="0.45">
      <c r="A10" s="26"/>
      <c r="B10" s="287">
        <v>6</v>
      </c>
      <c r="C10" s="310" t="s">
        <v>283</v>
      </c>
      <c r="D10" s="289">
        <v>6.4814814814814813E-3</v>
      </c>
      <c r="E10" s="290">
        <v>2019</v>
      </c>
      <c r="F10" s="288" t="s">
        <v>257</v>
      </c>
      <c r="G10" s="287" t="s">
        <v>258</v>
      </c>
      <c r="H10" s="207">
        <v>33</v>
      </c>
      <c r="J10" s="203" t="s">
        <v>299</v>
      </c>
      <c r="K10" s="199" t="s">
        <v>300</v>
      </c>
      <c r="L10" s="306">
        <v>6.2847222222222219E-3</v>
      </c>
      <c r="M10" s="199">
        <v>2024</v>
      </c>
      <c r="N10" s="200" t="s">
        <v>257</v>
      </c>
      <c r="O10" s="200" t="s">
        <v>258</v>
      </c>
      <c r="P10" s="200">
        <v>33</v>
      </c>
      <c r="Q10" s="15"/>
      <c r="R10" s="207">
        <v>74</v>
      </c>
      <c r="S10" s="207" t="s">
        <v>301</v>
      </c>
      <c r="T10" s="295">
        <v>7.6388888888888886E-3</v>
      </c>
      <c r="U10" s="200">
        <v>2018</v>
      </c>
      <c r="V10" s="57"/>
      <c r="W10" s="207">
        <v>152</v>
      </c>
      <c r="X10" s="207" t="s">
        <v>302</v>
      </c>
      <c r="Y10" s="295">
        <v>9.0277777777777787E-3</v>
      </c>
      <c r="Z10" s="200">
        <v>2007</v>
      </c>
      <c r="AA10" s="15"/>
      <c r="AB10" s="27">
        <v>6</v>
      </c>
      <c r="AC10" s="207" t="s">
        <v>303</v>
      </c>
      <c r="AD10" s="295">
        <v>7.2916666666666659E-3</v>
      </c>
      <c r="AE10" s="200">
        <v>2000</v>
      </c>
      <c r="AF10" s="200" t="s">
        <v>257</v>
      </c>
      <c r="AG10" s="200" t="s">
        <v>265</v>
      </c>
      <c r="AH10" s="200">
        <v>42</v>
      </c>
      <c r="AI10" s="5"/>
      <c r="AJ10" s="292">
        <v>6</v>
      </c>
      <c r="AK10" s="296" t="s">
        <v>304</v>
      </c>
      <c r="AL10" s="297">
        <v>8.8310185185185176E-3</v>
      </c>
      <c r="AM10" s="294">
        <v>2023</v>
      </c>
      <c r="AN10" s="200" t="s">
        <v>264</v>
      </c>
      <c r="AO10" s="200" t="s">
        <v>267</v>
      </c>
      <c r="AP10" s="200">
        <v>19</v>
      </c>
      <c r="AQ10" s="32"/>
      <c r="AR10" s="32"/>
      <c r="AS10" s="307"/>
      <c r="AT10" s="307" t="s">
        <v>300</v>
      </c>
      <c r="AU10" s="308">
        <v>6.2847222222222219E-3</v>
      </c>
      <c r="AV10" s="307">
        <v>2024</v>
      </c>
      <c r="AW10" s="200" t="s">
        <v>264</v>
      </c>
      <c r="AX10" s="200" t="s">
        <v>258</v>
      </c>
      <c r="AY10" s="200">
        <v>-370.8</v>
      </c>
      <c r="AZ10" s="15"/>
      <c r="BA10" s="32"/>
      <c r="BB10" s="32"/>
      <c r="BC10" s="298">
        <v>6</v>
      </c>
      <c r="BD10" s="299" t="s">
        <v>48</v>
      </c>
      <c r="BE10" s="300">
        <v>6.1921296296296308E-3</v>
      </c>
      <c r="BF10" s="301">
        <v>30</v>
      </c>
      <c r="BG10" s="37"/>
      <c r="BJ10" t="s">
        <v>305</v>
      </c>
      <c r="BK10">
        <v>2010</v>
      </c>
      <c r="BL10">
        <v>29</v>
      </c>
      <c r="BO10" t="s">
        <v>306</v>
      </c>
      <c r="BP10" s="10">
        <v>7.0486111111111105E-3</v>
      </c>
      <c r="BQ10" s="10">
        <v>6.8055555555555569E-3</v>
      </c>
      <c r="BR10" s="10">
        <f t="shared" si="0"/>
        <v>-2.4305555555555365E-4</v>
      </c>
    </row>
    <row r="11" spans="1:70" ht="17.100000000000001" customHeight="1" thickTop="1" x14ac:dyDescent="0.4">
      <c r="A11" s="26"/>
      <c r="B11" s="287">
        <v>7</v>
      </c>
      <c r="C11" s="288" t="s">
        <v>290</v>
      </c>
      <c r="D11" s="289">
        <v>6.5624999999999998E-3</v>
      </c>
      <c r="E11" s="290">
        <v>2009</v>
      </c>
      <c r="F11" s="288" t="s">
        <v>257</v>
      </c>
      <c r="G11" s="287" t="s">
        <v>258</v>
      </c>
      <c r="H11" s="207">
        <v>26</v>
      </c>
      <c r="J11" s="202"/>
      <c r="K11" s="390" t="s">
        <v>307</v>
      </c>
      <c r="L11" s="391"/>
      <c r="M11" s="392"/>
      <c r="N11" s="200"/>
      <c r="O11" s="200"/>
      <c r="P11" s="200"/>
      <c r="Q11" s="15"/>
      <c r="R11" s="207">
        <v>75</v>
      </c>
      <c r="S11" s="207" t="s">
        <v>308</v>
      </c>
      <c r="T11" s="295">
        <v>7.6736111111111111E-3</v>
      </c>
      <c r="U11" s="200">
        <v>2011</v>
      </c>
      <c r="V11" s="57"/>
      <c r="W11" s="311" t="s">
        <v>259</v>
      </c>
      <c r="X11" s="312" t="s">
        <v>309</v>
      </c>
      <c r="Y11" s="306">
        <v>9.0509259259259258E-3</v>
      </c>
      <c r="Z11" s="199">
        <v>2024</v>
      </c>
      <c r="AA11" s="15"/>
      <c r="AB11" s="27">
        <v>7</v>
      </c>
      <c r="AC11" s="313" t="s">
        <v>310</v>
      </c>
      <c r="AD11" s="295">
        <v>7.5115740740740742E-3</v>
      </c>
      <c r="AE11" s="200">
        <v>2000</v>
      </c>
      <c r="AF11" s="200" t="s">
        <v>264</v>
      </c>
      <c r="AG11" s="200" t="s">
        <v>265</v>
      </c>
      <c r="AH11" s="200">
        <v>44</v>
      </c>
      <c r="AI11" s="5"/>
      <c r="AJ11" s="56">
        <v>7</v>
      </c>
      <c r="AK11" s="296" t="s">
        <v>311</v>
      </c>
      <c r="AL11" s="297">
        <v>8.8425925925925911E-3</v>
      </c>
      <c r="AM11" s="294">
        <v>2018</v>
      </c>
      <c r="AN11" s="200" t="s">
        <v>257</v>
      </c>
      <c r="AO11" s="200" t="s">
        <v>267</v>
      </c>
      <c r="AP11" s="200">
        <v>40</v>
      </c>
      <c r="AQ11" s="32"/>
      <c r="AR11" s="32"/>
      <c r="AS11" s="207">
        <v>3</v>
      </c>
      <c r="AT11" s="207" t="s">
        <v>278</v>
      </c>
      <c r="AU11" s="295">
        <v>6.3310185185185197E-3</v>
      </c>
      <c r="AV11" s="200">
        <v>2000</v>
      </c>
      <c r="AW11" s="200" t="s">
        <v>264</v>
      </c>
      <c r="AX11" s="200" t="s">
        <v>258</v>
      </c>
      <c r="AY11" s="200">
        <v>23</v>
      </c>
      <c r="AZ11" s="15"/>
      <c r="BA11" s="32"/>
      <c r="BB11" s="32"/>
      <c r="BC11" s="298">
        <v>7</v>
      </c>
      <c r="BD11" s="299" t="s">
        <v>256</v>
      </c>
      <c r="BE11" s="300">
        <v>6.2847222222222228E-3</v>
      </c>
      <c r="BF11" s="301">
        <v>22</v>
      </c>
      <c r="BJ11" t="s">
        <v>312</v>
      </c>
      <c r="BK11">
        <v>2018</v>
      </c>
      <c r="BL11">
        <v>23</v>
      </c>
      <c r="BO11" t="s">
        <v>313</v>
      </c>
      <c r="BP11" s="10">
        <v>7.2800925925925915E-3</v>
      </c>
      <c r="BQ11" s="10">
        <v>8.0555555555555554E-3</v>
      </c>
      <c r="BR11" s="10">
        <f t="shared" si="0"/>
        <v>7.7546296296296391E-4</v>
      </c>
    </row>
    <row r="12" spans="1:70" ht="17.100000000000001" customHeight="1" x14ac:dyDescent="0.4">
      <c r="A12" s="26"/>
      <c r="B12" s="287">
        <v>8</v>
      </c>
      <c r="C12" s="288" t="s">
        <v>314</v>
      </c>
      <c r="D12" s="289">
        <v>6.5740740740740733E-3</v>
      </c>
      <c r="E12" s="290">
        <v>2009</v>
      </c>
      <c r="F12" s="288" t="s">
        <v>257</v>
      </c>
      <c r="G12" s="287" t="s">
        <v>258</v>
      </c>
      <c r="H12" s="207">
        <v>22</v>
      </c>
      <c r="J12" s="207">
        <v>3</v>
      </c>
      <c r="K12" s="207" t="s">
        <v>278</v>
      </c>
      <c r="L12" s="295">
        <v>6.3310185185185197E-3</v>
      </c>
      <c r="M12" s="200">
        <v>2000</v>
      </c>
      <c r="N12" s="200" t="s">
        <v>257</v>
      </c>
      <c r="O12" s="200" t="s">
        <v>258</v>
      </c>
      <c r="P12" s="200">
        <v>26</v>
      </c>
      <c r="Q12" s="15"/>
      <c r="R12" s="207">
        <v>76</v>
      </c>
      <c r="S12" s="207" t="s">
        <v>315</v>
      </c>
      <c r="T12" s="295">
        <v>7.6851851851851847E-3</v>
      </c>
      <c r="U12" s="200">
        <v>2002</v>
      </c>
      <c r="V12" s="57"/>
      <c r="W12" s="207">
        <v>153</v>
      </c>
      <c r="X12" s="48" t="s">
        <v>316</v>
      </c>
      <c r="Y12" s="295">
        <v>9.1203703703703707E-3</v>
      </c>
      <c r="Z12" s="200">
        <v>2006</v>
      </c>
      <c r="AA12" s="15"/>
      <c r="AB12" s="207">
        <v>8</v>
      </c>
      <c r="AC12" s="207" t="s">
        <v>317</v>
      </c>
      <c r="AD12" s="295">
        <v>7.5347222222222213E-3</v>
      </c>
      <c r="AE12" s="200">
        <v>2015</v>
      </c>
      <c r="AF12" s="200" t="s">
        <v>257</v>
      </c>
      <c r="AG12" s="200" t="s">
        <v>265</v>
      </c>
      <c r="AH12" s="200">
        <v>50</v>
      </c>
      <c r="AI12" s="5"/>
      <c r="AJ12" s="207">
        <v>8</v>
      </c>
      <c r="AK12" s="314" t="s">
        <v>318</v>
      </c>
      <c r="AL12" s="305">
        <v>8.8425925925925911E-3</v>
      </c>
      <c r="AM12" s="200">
        <v>2010</v>
      </c>
      <c r="AN12" s="200" t="s">
        <v>257</v>
      </c>
      <c r="AO12" s="200" t="s">
        <v>267</v>
      </c>
      <c r="AP12" s="200">
        <v>26</v>
      </c>
      <c r="AQ12" s="32"/>
      <c r="AR12" s="32"/>
      <c r="AS12" s="292">
        <v>4</v>
      </c>
      <c r="AT12" s="292" t="s">
        <v>284</v>
      </c>
      <c r="AU12" s="293">
        <v>6.4004629629629628E-3</v>
      </c>
      <c r="AV12" s="294">
        <v>2014</v>
      </c>
      <c r="AW12" s="200" t="s">
        <v>257</v>
      </c>
      <c r="AX12" s="200" t="s">
        <v>258</v>
      </c>
      <c r="AY12" s="200">
        <v>24</v>
      </c>
      <c r="AZ12" s="15"/>
      <c r="BA12" s="32"/>
      <c r="BB12" s="32"/>
      <c r="BC12" s="298">
        <v>8</v>
      </c>
      <c r="BD12" s="299" t="s">
        <v>256</v>
      </c>
      <c r="BE12" s="300">
        <v>6.2847222222222228E-3</v>
      </c>
      <c r="BF12" s="301">
        <v>20</v>
      </c>
      <c r="BJ12" t="s">
        <v>319</v>
      </c>
      <c r="BK12">
        <v>2018</v>
      </c>
      <c r="BL12">
        <v>19</v>
      </c>
      <c r="BO12" t="s">
        <v>320</v>
      </c>
      <c r="BP12" s="10">
        <v>7.4652777777777781E-3</v>
      </c>
      <c r="BQ12" s="10" t="e">
        <v>#N/A</v>
      </c>
      <c r="BR12" s="10" t="e">
        <f t="shared" si="0"/>
        <v>#N/A</v>
      </c>
    </row>
    <row r="13" spans="1:70" ht="17.100000000000001" customHeight="1" x14ac:dyDescent="0.4">
      <c r="A13" s="26"/>
      <c r="B13" s="287">
        <v>9</v>
      </c>
      <c r="C13" s="288" t="s">
        <v>321</v>
      </c>
      <c r="D13" s="289">
        <v>6.5856481481481469E-3</v>
      </c>
      <c r="E13" s="290">
        <v>2015</v>
      </c>
      <c r="F13" s="288" t="s">
        <v>257</v>
      </c>
      <c r="G13" s="287" t="s">
        <v>258</v>
      </c>
      <c r="H13" s="207">
        <v>22</v>
      </c>
      <c r="J13" s="292">
        <v>4</v>
      </c>
      <c r="K13" s="292" t="s">
        <v>284</v>
      </c>
      <c r="L13" s="293">
        <v>6.4004629629629628E-3</v>
      </c>
      <c r="M13" s="294">
        <v>2014</v>
      </c>
      <c r="N13" s="200" t="s">
        <v>257</v>
      </c>
      <c r="O13" s="200" t="s">
        <v>258</v>
      </c>
      <c r="P13" s="200">
        <v>22</v>
      </c>
      <c r="Q13" s="15"/>
      <c r="R13" s="207">
        <v>77</v>
      </c>
      <c r="S13" s="207" t="s">
        <v>322</v>
      </c>
      <c r="T13" s="295">
        <v>7.7083333333333335E-3</v>
      </c>
      <c r="U13" s="200">
        <v>2010</v>
      </c>
      <c r="V13" s="57"/>
      <c r="W13" s="207">
        <v>154</v>
      </c>
      <c r="X13" s="207" t="s">
        <v>323</v>
      </c>
      <c r="Y13" s="295">
        <v>9.1666666666666667E-3</v>
      </c>
      <c r="Z13" s="200">
        <v>2003</v>
      </c>
      <c r="AA13" s="15"/>
      <c r="AB13" s="205" t="s">
        <v>259</v>
      </c>
      <c r="AC13" s="199" t="s">
        <v>324</v>
      </c>
      <c r="AD13" s="315">
        <v>7.5578703703703702E-3</v>
      </c>
      <c r="AE13" s="199">
        <v>2024</v>
      </c>
      <c r="AF13" s="204" t="s">
        <v>264</v>
      </c>
      <c r="AG13" s="204" t="s">
        <v>265</v>
      </c>
      <c r="AH13" s="204" t="s">
        <v>325</v>
      </c>
      <c r="AI13" s="5"/>
      <c r="AJ13" s="56">
        <v>9</v>
      </c>
      <c r="AK13" s="316" t="s">
        <v>326</v>
      </c>
      <c r="AL13" s="297">
        <v>8.8773148148148153E-3</v>
      </c>
      <c r="AM13" s="294">
        <v>2010</v>
      </c>
      <c r="AN13" s="200" t="s">
        <v>264</v>
      </c>
      <c r="AO13" s="200" t="s">
        <v>267</v>
      </c>
      <c r="AP13" s="200">
        <v>25</v>
      </c>
      <c r="AQ13" s="32"/>
      <c r="AR13" s="32"/>
      <c r="AS13" s="307"/>
      <c r="AT13" s="307" t="s">
        <v>48</v>
      </c>
      <c r="AU13" s="308">
        <v>6.4351851851851853E-3</v>
      </c>
      <c r="AV13" s="307">
        <v>2024</v>
      </c>
      <c r="AW13" s="200" t="s">
        <v>264</v>
      </c>
      <c r="AX13" s="200" t="s">
        <v>258</v>
      </c>
      <c r="AY13" s="200">
        <v>-382.2</v>
      </c>
      <c r="AZ13" s="15"/>
      <c r="BA13" s="32"/>
      <c r="BB13" s="32"/>
      <c r="BC13" s="298">
        <v>9</v>
      </c>
      <c r="BD13" s="299" t="s">
        <v>256</v>
      </c>
      <c r="BE13" s="300">
        <v>6.2847222222222228E-3</v>
      </c>
      <c r="BF13" s="301">
        <v>18</v>
      </c>
      <c r="BJ13" t="s">
        <v>298</v>
      </c>
      <c r="BK13">
        <v>2018</v>
      </c>
      <c r="BL13">
        <v>19</v>
      </c>
      <c r="BO13" t="s">
        <v>319</v>
      </c>
      <c r="BP13" s="10">
        <v>7.4074074074074068E-3</v>
      </c>
      <c r="BQ13" s="10">
        <v>7.0254629629629634E-3</v>
      </c>
      <c r="BR13" s="10">
        <f t="shared" si="0"/>
        <v>-3.8194444444444343E-4</v>
      </c>
    </row>
    <row r="14" spans="1:70" ht="17.100000000000001" customHeight="1" x14ac:dyDescent="0.4">
      <c r="A14" s="26"/>
      <c r="B14" s="287">
        <v>10</v>
      </c>
      <c r="C14" s="288" t="s">
        <v>312</v>
      </c>
      <c r="D14" s="289">
        <v>6.6550925925925935E-3</v>
      </c>
      <c r="E14" s="290">
        <v>2018</v>
      </c>
      <c r="F14" s="288" t="s">
        <v>257</v>
      </c>
      <c r="G14" s="287" t="s">
        <v>258</v>
      </c>
      <c r="H14" s="207">
        <v>23</v>
      </c>
      <c r="J14" s="309"/>
      <c r="K14" s="199" t="s">
        <v>48</v>
      </c>
      <c r="L14" s="306">
        <v>6.4351851851851853E-3</v>
      </c>
      <c r="M14" s="199">
        <v>2024</v>
      </c>
      <c r="N14" s="200" t="s">
        <v>257</v>
      </c>
      <c r="O14" s="200" t="s">
        <v>258</v>
      </c>
      <c r="P14" s="200">
        <v>22</v>
      </c>
      <c r="Q14" s="15"/>
      <c r="R14" s="207">
        <v>78</v>
      </c>
      <c r="S14" s="207" t="s">
        <v>327</v>
      </c>
      <c r="T14" s="295">
        <v>7.7083333333333335E-3</v>
      </c>
      <c r="U14" s="200">
        <v>2007</v>
      </c>
      <c r="V14" s="57"/>
      <c r="W14" s="207">
        <v>155</v>
      </c>
      <c r="X14" s="207" t="s">
        <v>328</v>
      </c>
      <c r="Y14" s="295">
        <v>9.2245370370370363E-3</v>
      </c>
      <c r="Z14" s="200">
        <v>2013</v>
      </c>
      <c r="AA14" s="15"/>
      <c r="AB14" s="27">
        <v>9</v>
      </c>
      <c r="AC14" s="207" t="s">
        <v>329</v>
      </c>
      <c r="AD14" s="295">
        <v>7.5810185185185182E-3</v>
      </c>
      <c r="AE14" s="200">
        <v>2017</v>
      </c>
      <c r="AF14" s="200" t="s">
        <v>330</v>
      </c>
      <c r="AG14" s="200" t="s">
        <v>265</v>
      </c>
      <c r="AH14" s="200">
        <v>47</v>
      </c>
      <c r="AI14" s="5"/>
      <c r="AJ14" s="292">
        <v>10</v>
      </c>
      <c r="AK14" s="296" t="s">
        <v>331</v>
      </c>
      <c r="AL14" s="297">
        <v>8.9120370370370378E-3</v>
      </c>
      <c r="AM14" s="294">
        <v>2023</v>
      </c>
      <c r="AN14" s="200" t="s">
        <v>257</v>
      </c>
      <c r="AO14" s="200" t="s">
        <v>267</v>
      </c>
      <c r="AP14" s="200">
        <v>24</v>
      </c>
      <c r="AQ14" s="32"/>
      <c r="AR14" s="32"/>
      <c r="AS14" s="207">
        <v>5</v>
      </c>
      <c r="AT14" s="207" t="s">
        <v>292</v>
      </c>
      <c r="AU14" s="295">
        <v>6.4583333333333333E-3</v>
      </c>
      <c r="AV14" s="200">
        <v>2016</v>
      </c>
      <c r="AW14" s="200" t="s">
        <v>257</v>
      </c>
      <c r="AX14" s="200" t="s">
        <v>258</v>
      </c>
      <c r="AY14" s="200">
        <v>31</v>
      </c>
      <c r="AZ14" s="15"/>
      <c r="BA14" s="32"/>
      <c r="BB14" s="32"/>
      <c r="BC14" s="298">
        <v>10</v>
      </c>
      <c r="BD14" s="299" t="s">
        <v>48</v>
      </c>
      <c r="BE14" s="300">
        <v>6.3078703703703708E-3</v>
      </c>
      <c r="BF14" s="301">
        <v>29</v>
      </c>
      <c r="BJ14" t="s">
        <v>332</v>
      </c>
      <c r="BK14">
        <v>2018</v>
      </c>
      <c r="BL14">
        <v>27</v>
      </c>
      <c r="BO14" t="s">
        <v>333</v>
      </c>
      <c r="BP14" s="10">
        <v>7.5231481481481477E-3</v>
      </c>
      <c r="BQ14" s="10">
        <v>7.3726851851851861E-3</v>
      </c>
      <c r="BR14" s="10">
        <f t="shared" si="0"/>
        <v>-1.5046296296296162E-4</v>
      </c>
    </row>
    <row r="15" spans="1:70" ht="17.100000000000001" customHeight="1" x14ac:dyDescent="0.25">
      <c r="A15" s="26"/>
      <c r="B15" s="287">
        <v>11</v>
      </c>
      <c r="C15" s="317" t="s">
        <v>334</v>
      </c>
      <c r="D15" s="289">
        <v>6.7361111111111103E-3</v>
      </c>
      <c r="E15" s="290">
        <v>2007</v>
      </c>
      <c r="F15" s="310" t="s">
        <v>264</v>
      </c>
      <c r="G15" s="287" t="s">
        <v>258</v>
      </c>
      <c r="H15" s="207">
        <v>17</v>
      </c>
      <c r="J15" s="207">
        <v>5</v>
      </c>
      <c r="K15" s="207" t="s">
        <v>292</v>
      </c>
      <c r="L15" s="295">
        <v>6.4583333333333333E-3</v>
      </c>
      <c r="M15" s="200">
        <v>2016</v>
      </c>
      <c r="N15" s="200" t="s">
        <v>257</v>
      </c>
      <c r="O15" s="200" t="s">
        <v>258</v>
      </c>
      <c r="P15" s="200">
        <v>23</v>
      </c>
      <c r="Q15" s="15"/>
      <c r="R15" s="207">
        <v>79</v>
      </c>
      <c r="S15" s="207" t="s">
        <v>335</v>
      </c>
      <c r="T15" s="295">
        <v>7.7314814814814815E-3</v>
      </c>
      <c r="U15" s="200">
        <v>2022</v>
      </c>
      <c r="V15" s="57"/>
      <c r="W15" s="207">
        <v>156</v>
      </c>
      <c r="X15" s="207" t="s">
        <v>336</v>
      </c>
      <c r="Y15" s="318">
        <v>9.2361111111111116E-3</v>
      </c>
      <c r="Z15" s="200">
        <v>2007</v>
      </c>
      <c r="AA15" s="15"/>
      <c r="AB15" s="206">
        <v>10</v>
      </c>
      <c r="AC15" s="206" t="s">
        <v>337</v>
      </c>
      <c r="AD15" s="302">
        <v>7.6157407407407415E-3</v>
      </c>
      <c r="AE15" s="303">
        <v>2016</v>
      </c>
      <c r="AF15" s="200" t="s">
        <v>257</v>
      </c>
      <c r="AG15" s="200" t="s">
        <v>265</v>
      </c>
      <c r="AH15" s="200">
        <v>52</v>
      </c>
      <c r="AI15" s="5"/>
      <c r="AJ15" s="27">
        <v>11</v>
      </c>
      <c r="AK15" s="304" t="s">
        <v>338</v>
      </c>
      <c r="AL15" s="305">
        <v>9.0046296296296298E-3</v>
      </c>
      <c r="AM15" s="200">
        <v>2002</v>
      </c>
      <c r="AN15" s="200" t="s">
        <v>264</v>
      </c>
      <c r="AO15" s="200" t="s">
        <v>267</v>
      </c>
      <c r="AP15" s="200">
        <v>28</v>
      </c>
      <c r="AQ15" s="32"/>
      <c r="AR15" s="32"/>
      <c r="AS15" s="207">
        <v>6</v>
      </c>
      <c r="AT15" s="207" t="s">
        <v>283</v>
      </c>
      <c r="AU15" s="295">
        <v>6.4814814814814813E-3</v>
      </c>
      <c r="AV15" s="200">
        <v>2019</v>
      </c>
      <c r="AW15" s="200" t="s">
        <v>257</v>
      </c>
      <c r="AX15" s="200" t="s">
        <v>258</v>
      </c>
      <c r="AY15" s="200">
        <v>33</v>
      </c>
      <c r="AZ15" s="15"/>
      <c r="BA15" s="32"/>
      <c r="BB15" s="32"/>
      <c r="BC15" s="298">
        <v>11</v>
      </c>
      <c r="BD15" s="319" t="s">
        <v>255</v>
      </c>
      <c r="BE15" s="320">
        <v>6.3078703703703708E-3</v>
      </c>
      <c r="BF15" s="319">
        <v>26</v>
      </c>
      <c r="BJ15" t="s">
        <v>301</v>
      </c>
      <c r="BK15">
        <v>2018</v>
      </c>
      <c r="BL15">
        <v>21</v>
      </c>
      <c r="BO15" t="s">
        <v>339</v>
      </c>
      <c r="BP15" s="10">
        <v>7.5810185185185182E-3</v>
      </c>
      <c r="BQ15" s="10" t="e">
        <v>#N/A</v>
      </c>
      <c r="BR15" s="10" t="e">
        <f t="shared" si="0"/>
        <v>#N/A</v>
      </c>
    </row>
    <row r="16" spans="1:70" ht="17.100000000000001" customHeight="1" x14ac:dyDescent="0.4">
      <c r="A16" s="26"/>
      <c r="B16" s="287">
        <v>12</v>
      </c>
      <c r="C16" s="288" t="s">
        <v>340</v>
      </c>
      <c r="D16" s="289">
        <v>6.7708333333333336E-3</v>
      </c>
      <c r="E16" s="290">
        <v>2001</v>
      </c>
      <c r="F16" s="288" t="s">
        <v>264</v>
      </c>
      <c r="G16" s="287" t="s">
        <v>258</v>
      </c>
      <c r="H16" s="207">
        <v>19</v>
      </c>
      <c r="J16" s="207">
        <v>6</v>
      </c>
      <c r="K16" s="207" t="s">
        <v>283</v>
      </c>
      <c r="L16" s="295">
        <v>6.4814814814814813E-3</v>
      </c>
      <c r="M16" s="200">
        <v>2019</v>
      </c>
      <c r="N16" s="200" t="s">
        <v>264</v>
      </c>
      <c r="O16" s="200" t="s">
        <v>258</v>
      </c>
      <c r="P16" s="200">
        <v>17</v>
      </c>
      <c r="Q16" s="15"/>
      <c r="R16" s="207">
        <v>80</v>
      </c>
      <c r="S16" s="207" t="s">
        <v>341</v>
      </c>
      <c r="T16" s="295">
        <v>7.7314814814814815E-3</v>
      </c>
      <c r="U16" s="200">
        <v>2012</v>
      </c>
      <c r="V16" s="57"/>
      <c r="W16" s="207">
        <v>157</v>
      </c>
      <c r="X16" s="207" t="s">
        <v>342</v>
      </c>
      <c r="Y16" s="295">
        <v>9.2592592592592605E-3</v>
      </c>
      <c r="Z16" s="200">
        <v>2019</v>
      </c>
      <c r="AA16" s="15"/>
      <c r="AB16" s="27">
        <v>11</v>
      </c>
      <c r="AC16" s="207" t="s">
        <v>343</v>
      </c>
      <c r="AD16" s="295">
        <v>7.6388888888888886E-3</v>
      </c>
      <c r="AE16" s="200">
        <v>2000</v>
      </c>
      <c r="AF16" s="200" t="s">
        <v>257</v>
      </c>
      <c r="AG16" s="200" t="s">
        <v>265</v>
      </c>
      <c r="AH16" s="200">
        <v>41</v>
      </c>
      <c r="AI16" s="5"/>
      <c r="AJ16" s="207">
        <v>12</v>
      </c>
      <c r="AK16" s="304" t="s">
        <v>344</v>
      </c>
      <c r="AL16" s="305">
        <v>9.0162037037037034E-3</v>
      </c>
      <c r="AM16" s="200">
        <v>2012</v>
      </c>
      <c r="AN16" s="200" t="s">
        <v>257</v>
      </c>
      <c r="AO16" s="200" t="s">
        <v>267</v>
      </c>
      <c r="AP16" s="200">
        <v>22</v>
      </c>
      <c r="AQ16" s="32"/>
      <c r="AR16" s="32"/>
      <c r="AS16" s="207">
        <v>7</v>
      </c>
      <c r="AT16" s="207" t="s">
        <v>290</v>
      </c>
      <c r="AU16" s="295">
        <v>6.5624999999999998E-3</v>
      </c>
      <c r="AV16" s="200">
        <v>2009</v>
      </c>
      <c r="AW16" s="200" t="s">
        <v>257</v>
      </c>
      <c r="AX16" s="200" t="s">
        <v>258</v>
      </c>
      <c r="AY16" s="200">
        <v>26</v>
      </c>
      <c r="AZ16" s="15"/>
      <c r="BA16" s="32"/>
      <c r="BB16" s="32"/>
      <c r="BC16" s="298">
        <v>12</v>
      </c>
      <c r="BD16" s="299" t="s">
        <v>278</v>
      </c>
      <c r="BE16" s="300">
        <v>6.3310185185185197E-3</v>
      </c>
      <c r="BF16" s="301">
        <v>23</v>
      </c>
      <c r="BJ16" t="s">
        <v>345</v>
      </c>
      <c r="BK16">
        <v>2018</v>
      </c>
      <c r="BL16">
        <v>19</v>
      </c>
      <c r="BQ16" s="10"/>
      <c r="BR16" s="10">
        <f t="shared" si="0"/>
        <v>0</v>
      </c>
    </row>
    <row r="17" spans="1:70" ht="17.100000000000001" customHeight="1" x14ac:dyDescent="0.4">
      <c r="A17" s="26"/>
      <c r="B17" s="287">
        <v>13</v>
      </c>
      <c r="C17" s="288" t="s">
        <v>346</v>
      </c>
      <c r="D17" s="289">
        <v>6.782407407407408E-3</v>
      </c>
      <c r="E17" s="290">
        <v>2008</v>
      </c>
      <c r="F17" s="288" t="s">
        <v>257</v>
      </c>
      <c r="G17" s="287" t="s">
        <v>258</v>
      </c>
      <c r="H17" s="207">
        <v>20</v>
      </c>
      <c r="J17" s="207">
        <v>7</v>
      </c>
      <c r="K17" s="207" t="s">
        <v>290</v>
      </c>
      <c r="L17" s="295">
        <v>6.5624999999999998E-3</v>
      </c>
      <c r="M17" s="200">
        <v>2009</v>
      </c>
      <c r="N17" s="200" t="s">
        <v>264</v>
      </c>
      <c r="O17" s="200" t="s">
        <v>258</v>
      </c>
      <c r="P17" s="200">
        <v>19</v>
      </c>
      <c r="Q17" s="15"/>
      <c r="R17" s="207">
        <v>81</v>
      </c>
      <c r="S17" s="207" t="s">
        <v>347</v>
      </c>
      <c r="T17" s="295">
        <v>7.7314814814814815E-3</v>
      </c>
      <c r="U17" s="200">
        <v>2019</v>
      </c>
      <c r="V17" s="57"/>
      <c r="W17" s="207">
        <v>158</v>
      </c>
      <c r="X17" s="207" t="s">
        <v>348</v>
      </c>
      <c r="Y17" s="295">
        <v>9.2824074074074076E-3</v>
      </c>
      <c r="Z17" s="200">
        <v>2013</v>
      </c>
      <c r="AA17" s="15"/>
      <c r="AB17" s="27">
        <v>12</v>
      </c>
      <c r="AC17" s="207" t="s">
        <v>297</v>
      </c>
      <c r="AD17" s="295">
        <v>7.8356481481481489E-3</v>
      </c>
      <c r="AE17" s="200">
        <v>2008</v>
      </c>
      <c r="AF17" s="200" t="s">
        <v>257</v>
      </c>
      <c r="AG17" s="200" t="s">
        <v>265</v>
      </c>
      <c r="AH17" s="200">
        <v>47</v>
      </c>
      <c r="AI17" s="5"/>
      <c r="AJ17" s="27">
        <v>13</v>
      </c>
      <c r="AK17" s="304" t="s">
        <v>349</v>
      </c>
      <c r="AL17" s="305">
        <v>9.2013888888888892E-3</v>
      </c>
      <c r="AM17" s="200">
        <v>2009</v>
      </c>
      <c r="AN17" s="200" t="s">
        <v>257</v>
      </c>
      <c r="AO17" s="200" t="s">
        <v>267</v>
      </c>
      <c r="AP17" s="200">
        <v>23</v>
      </c>
      <c r="AQ17" s="32"/>
      <c r="AR17" s="32"/>
      <c r="AS17" s="207">
        <v>8</v>
      </c>
      <c r="AT17" s="207" t="s">
        <v>314</v>
      </c>
      <c r="AU17" s="295">
        <v>6.5740740740740733E-3</v>
      </c>
      <c r="AV17" s="200">
        <v>2009</v>
      </c>
      <c r="AW17" s="200" t="s">
        <v>257</v>
      </c>
      <c r="AX17" s="200" t="s">
        <v>258</v>
      </c>
      <c r="AY17" s="200">
        <v>22</v>
      </c>
      <c r="AZ17" s="15"/>
      <c r="BA17" s="32"/>
      <c r="BB17" s="32"/>
      <c r="BC17" s="298">
        <v>13</v>
      </c>
      <c r="BD17" s="299" t="s">
        <v>284</v>
      </c>
      <c r="BE17" s="300">
        <v>6.3888888888888884E-3</v>
      </c>
      <c r="BF17" s="301">
        <v>24</v>
      </c>
      <c r="BJ17" t="s">
        <v>350</v>
      </c>
      <c r="BK17">
        <v>2018</v>
      </c>
      <c r="BL17">
        <v>30</v>
      </c>
      <c r="BO17" t="s">
        <v>351</v>
      </c>
      <c r="BP17" s="10">
        <v>7.6273148148148151E-3</v>
      </c>
      <c r="BQ17" s="10">
        <v>7.5925925925925926E-3</v>
      </c>
      <c r="BR17" s="10">
        <f t="shared" si="0"/>
        <v>-3.4722222222222446E-5</v>
      </c>
    </row>
    <row r="18" spans="1:70" ht="17.100000000000001" customHeight="1" x14ac:dyDescent="0.4">
      <c r="A18" s="26"/>
      <c r="B18" s="287">
        <v>14</v>
      </c>
      <c r="C18" s="288" t="s">
        <v>352</v>
      </c>
      <c r="D18" s="289">
        <v>6.7939814814814816E-3</v>
      </c>
      <c r="E18" s="290">
        <v>2001</v>
      </c>
      <c r="F18" s="288" t="s">
        <v>257</v>
      </c>
      <c r="G18" s="287" t="s">
        <v>258</v>
      </c>
      <c r="H18" s="207">
        <v>29</v>
      </c>
      <c r="J18" s="207">
        <v>8</v>
      </c>
      <c r="K18" s="207" t="s">
        <v>314</v>
      </c>
      <c r="L18" s="295">
        <v>6.5740740740740733E-3</v>
      </c>
      <c r="M18" s="200">
        <v>2009</v>
      </c>
      <c r="N18" s="200" t="s">
        <v>257</v>
      </c>
      <c r="O18" s="200" t="s">
        <v>258</v>
      </c>
      <c r="P18" s="200">
        <v>20</v>
      </c>
      <c r="Q18" s="15"/>
      <c r="R18" s="207">
        <v>82</v>
      </c>
      <c r="S18" s="207" t="s">
        <v>353</v>
      </c>
      <c r="T18" s="295">
        <v>7.7546296296296287E-3</v>
      </c>
      <c r="U18" s="200">
        <v>2013</v>
      </c>
      <c r="V18" s="57"/>
      <c r="W18" s="207">
        <v>159</v>
      </c>
      <c r="X18" s="207" t="s">
        <v>354</v>
      </c>
      <c r="Y18" s="295">
        <v>9.3287037037037036E-3</v>
      </c>
      <c r="Z18" s="200">
        <v>2001</v>
      </c>
      <c r="AA18" s="15"/>
      <c r="AB18" s="206">
        <v>13</v>
      </c>
      <c r="AC18" s="206" t="s">
        <v>355</v>
      </c>
      <c r="AD18" s="302">
        <v>7.9629629629629634E-3</v>
      </c>
      <c r="AE18" s="321">
        <v>2009</v>
      </c>
      <c r="AF18" s="200" t="s">
        <v>257</v>
      </c>
      <c r="AG18" s="200" t="s">
        <v>265</v>
      </c>
      <c r="AH18" s="200">
        <v>46</v>
      </c>
      <c r="AI18" s="5"/>
      <c r="AJ18" s="207">
        <v>14</v>
      </c>
      <c r="AK18" s="304" t="s">
        <v>356</v>
      </c>
      <c r="AL18" s="305">
        <v>9.2013888888888892E-3</v>
      </c>
      <c r="AM18" s="200">
        <v>2009</v>
      </c>
      <c r="AN18" s="200" t="s">
        <v>257</v>
      </c>
      <c r="AO18" s="200" t="s">
        <v>267</v>
      </c>
      <c r="AP18" s="200">
        <v>26</v>
      </c>
      <c r="AQ18" s="32"/>
      <c r="AR18" s="32"/>
      <c r="AS18" s="207">
        <v>9</v>
      </c>
      <c r="AT18" s="207" t="s">
        <v>321</v>
      </c>
      <c r="AU18" s="295">
        <v>6.5856481481481469E-3</v>
      </c>
      <c r="AV18" s="200">
        <v>2015</v>
      </c>
      <c r="AW18" s="200" t="s">
        <v>257</v>
      </c>
      <c r="AX18" s="200" t="s">
        <v>258</v>
      </c>
      <c r="AY18" s="200">
        <v>22</v>
      </c>
      <c r="AZ18" s="15"/>
      <c r="BA18" s="32"/>
      <c r="BB18" s="32"/>
      <c r="BC18" s="298">
        <v>14</v>
      </c>
      <c r="BD18" s="319" t="s">
        <v>48</v>
      </c>
      <c r="BE18" s="320">
        <v>6.3888888888888884E-3</v>
      </c>
      <c r="BF18" s="319">
        <v>35</v>
      </c>
      <c r="BJ18" t="s">
        <v>357</v>
      </c>
      <c r="BK18">
        <v>2018</v>
      </c>
      <c r="BL18">
        <v>18</v>
      </c>
      <c r="BO18" t="s">
        <v>350</v>
      </c>
      <c r="BP18" s="10">
        <v>7.719907407407408E-3</v>
      </c>
      <c r="BQ18" s="10">
        <v>7.8240740740740753E-3</v>
      </c>
      <c r="BR18" s="10">
        <f t="shared" si="0"/>
        <v>1.0416666666666734E-4</v>
      </c>
    </row>
    <row r="19" spans="1:70" ht="17.100000000000001" customHeight="1" x14ac:dyDescent="0.4">
      <c r="A19" s="26"/>
      <c r="B19" s="287">
        <v>15</v>
      </c>
      <c r="C19" s="288" t="s">
        <v>358</v>
      </c>
      <c r="D19" s="289">
        <v>6.8055555555555569E-3</v>
      </c>
      <c r="E19" s="290">
        <v>2017</v>
      </c>
      <c r="F19" s="288" t="s">
        <v>257</v>
      </c>
      <c r="G19" s="287" t="s">
        <v>258</v>
      </c>
      <c r="H19" s="207">
        <v>31</v>
      </c>
      <c r="J19" s="207">
        <v>9</v>
      </c>
      <c r="K19" s="207" t="s">
        <v>321</v>
      </c>
      <c r="L19" s="295">
        <v>6.5856481481481469E-3</v>
      </c>
      <c r="M19" s="200">
        <v>2015</v>
      </c>
      <c r="N19" s="200" t="s">
        <v>257</v>
      </c>
      <c r="O19" s="200" t="s">
        <v>258</v>
      </c>
      <c r="P19" s="200">
        <v>29</v>
      </c>
      <c r="Q19" s="15"/>
      <c r="R19" s="207">
        <v>83</v>
      </c>
      <c r="S19" s="313" t="s">
        <v>359</v>
      </c>
      <c r="T19" s="295">
        <v>7.7777777777777767E-3</v>
      </c>
      <c r="U19" s="200">
        <v>2013</v>
      </c>
      <c r="V19" s="57"/>
      <c r="W19" s="207">
        <v>160</v>
      </c>
      <c r="X19" s="207" t="s">
        <v>360</v>
      </c>
      <c r="Y19" s="295">
        <v>9.4444444444444445E-3</v>
      </c>
      <c r="Z19" s="200">
        <v>2011</v>
      </c>
      <c r="AA19" s="15"/>
      <c r="AB19" s="27">
        <v>14</v>
      </c>
      <c r="AC19" s="207" t="s">
        <v>361</v>
      </c>
      <c r="AD19" s="295">
        <v>8.113425925925925E-3</v>
      </c>
      <c r="AE19" s="200">
        <v>2008</v>
      </c>
      <c r="AF19" s="200" t="s">
        <v>257</v>
      </c>
      <c r="AG19" s="200" t="s">
        <v>265</v>
      </c>
      <c r="AH19" s="200">
        <v>51</v>
      </c>
      <c r="AI19" s="5"/>
      <c r="AJ19" s="210" t="s">
        <v>259</v>
      </c>
      <c r="AK19" s="199" t="s">
        <v>362</v>
      </c>
      <c r="AL19" s="322">
        <v>9.2361111111111116E-3</v>
      </c>
      <c r="AM19" s="199">
        <v>2024</v>
      </c>
      <c r="AN19" s="323" t="s">
        <v>264</v>
      </c>
      <c r="AO19" s="323" t="s">
        <v>6</v>
      </c>
      <c r="AP19" s="307">
        <v>18</v>
      </c>
      <c r="AQ19" s="32"/>
      <c r="AR19" s="32"/>
      <c r="AS19" s="292">
        <v>10</v>
      </c>
      <c r="AT19" s="292" t="s">
        <v>312</v>
      </c>
      <c r="AU19" s="293">
        <v>6.6550925925925935E-3</v>
      </c>
      <c r="AV19" s="294">
        <v>2018</v>
      </c>
      <c r="AW19" s="200" t="s">
        <v>257</v>
      </c>
      <c r="AX19" s="200" t="s">
        <v>258</v>
      </c>
      <c r="AY19" s="200">
        <v>23</v>
      </c>
      <c r="AZ19" s="15"/>
      <c r="BA19" s="32"/>
      <c r="BB19" s="32"/>
      <c r="BC19" s="298">
        <v>15</v>
      </c>
      <c r="BD19" s="299" t="s">
        <v>292</v>
      </c>
      <c r="BE19" s="300">
        <v>6.4583333333333333E-3</v>
      </c>
      <c r="BF19" s="301">
        <v>31</v>
      </c>
      <c r="BJ19" t="s">
        <v>363</v>
      </c>
      <c r="BK19">
        <v>2018</v>
      </c>
      <c r="BL19">
        <v>48</v>
      </c>
      <c r="BO19" t="s">
        <v>347</v>
      </c>
      <c r="BP19" s="10">
        <v>7.7314814814814815E-3</v>
      </c>
      <c r="BQ19" s="10">
        <v>8.2754629629629619E-3</v>
      </c>
      <c r="BR19" s="10">
        <f t="shared" si="0"/>
        <v>5.4398148148148036E-4</v>
      </c>
    </row>
    <row r="20" spans="1:70" ht="17.100000000000001" customHeight="1" x14ac:dyDescent="0.4">
      <c r="A20" s="26"/>
      <c r="B20" s="287">
        <v>16</v>
      </c>
      <c r="C20" s="288" t="s">
        <v>364</v>
      </c>
      <c r="D20" s="289">
        <v>6.8171296296296244E-3</v>
      </c>
      <c r="E20" s="290">
        <v>2007</v>
      </c>
      <c r="F20" s="288" t="s">
        <v>257</v>
      </c>
      <c r="G20" s="287" t="s">
        <v>258</v>
      </c>
      <c r="H20" s="207">
        <v>25</v>
      </c>
      <c r="J20" s="292">
        <v>10</v>
      </c>
      <c r="K20" s="292" t="s">
        <v>312</v>
      </c>
      <c r="L20" s="293">
        <v>6.6550925925925935E-3</v>
      </c>
      <c r="M20" s="294">
        <v>2018</v>
      </c>
      <c r="N20" s="200" t="s">
        <v>257</v>
      </c>
      <c r="O20" s="200" t="s">
        <v>258</v>
      </c>
      <c r="P20" s="200">
        <v>31</v>
      </c>
      <c r="Q20" s="15"/>
      <c r="R20" s="207">
        <v>84</v>
      </c>
      <c r="S20" s="207" t="s">
        <v>365</v>
      </c>
      <c r="T20" s="295">
        <v>7.7777777777777767E-3</v>
      </c>
      <c r="U20" s="200">
        <v>2000</v>
      </c>
      <c r="V20" s="57"/>
      <c r="W20" s="311" t="s">
        <v>259</v>
      </c>
      <c r="X20" s="312" t="s">
        <v>366</v>
      </c>
      <c r="Y20" s="306">
        <v>9.5138888888888894E-3</v>
      </c>
      <c r="Z20" s="199">
        <v>2024</v>
      </c>
      <c r="AA20" s="15"/>
      <c r="AB20" s="27">
        <v>15</v>
      </c>
      <c r="AC20" s="207" t="s">
        <v>363</v>
      </c>
      <c r="AD20" s="295">
        <v>8.1481481481481474E-3</v>
      </c>
      <c r="AE20" s="200">
        <v>2018</v>
      </c>
      <c r="AF20" s="200" t="s">
        <v>264</v>
      </c>
      <c r="AG20" s="200" t="s">
        <v>265</v>
      </c>
      <c r="AH20" s="200">
        <v>48</v>
      </c>
      <c r="AI20" s="5"/>
      <c r="AJ20" s="207">
        <v>15</v>
      </c>
      <c r="AK20" s="304" t="s">
        <v>367</v>
      </c>
      <c r="AL20" s="305">
        <v>9.2708333333333341E-3</v>
      </c>
      <c r="AM20" s="200">
        <v>2010</v>
      </c>
      <c r="AN20" s="200" t="s">
        <v>264</v>
      </c>
      <c r="AO20" s="200" t="s">
        <v>267</v>
      </c>
      <c r="AP20" s="200">
        <v>33</v>
      </c>
      <c r="AQ20" s="32"/>
      <c r="AR20" s="32"/>
      <c r="AS20" s="207">
        <v>11</v>
      </c>
      <c r="AT20" s="207" t="s">
        <v>334</v>
      </c>
      <c r="AU20" s="295">
        <v>6.7361111111111103E-3</v>
      </c>
      <c r="AV20" s="200">
        <v>2007</v>
      </c>
      <c r="AW20" s="200" t="s">
        <v>264</v>
      </c>
      <c r="AX20" s="200" t="s">
        <v>258</v>
      </c>
      <c r="AY20" s="200">
        <v>17</v>
      </c>
      <c r="AZ20" s="15"/>
      <c r="BA20" s="32"/>
      <c r="BB20" s="32"/>
      <c r="BC20" s="298">
        <v>16</v>
      </c>
      <c r="BD20" s="319" t="s">
        <v>283</v>
      </c>
      <c r="BE20" s="320">
        <v>6.4814814814814813E-3</v>
      </c>
      <c r="BF20" s="319">
        <v>33</v>
      </c>
      <c r="BJ20" t="s">
        <v>368</v>
      </c>
      <c r="BK20">
        <v>2018</v>
      </c>
      <c r="BL20">
        <v>19</v>
      </c>
      <c r="BO20" t="s">
        <v>369</v>
      </c>
      <c r="BP20" s="10">
        <v>7.743055555555556E-3</v>
      </c>
      <c r="BQ20" s="10">
        <v>7.6157407407407415E-3</v>
      </c>
      <c r="BR20" s="10">
        <f t="shared" si="0"/>
        <v>-1.2731481481481448E-4</v>
      </c>
    </row>
    <row r="21" spans="1:70" ht="17.100000000000001" customHeight="1" x14ac:dyDescent="0.4">
      <c r="A21" s="26"/>
      <c r="B21" s="287">
        <v>17</v>
      </c>
      <c r="C21" s="288" t="s">
        <v>370</v>
      </c>
      <c r="D21" s="289">
        <v>6.828703703703704E-3</v>
      </c>
      <c r="E21" s="290">
        <v>2011</v>
      </c>
      <c r="F21" s="288" t="s">
        <v>257</v>
      </c>
      <c r="G21" s="287" t="s">
        <v>258</v>
      </c>
      <c r="H21" s="207">
        <v>19</v>
      </c>
      <c r="J21" s="207">
        <v>11</v>
      </c>
      <c r="K21" s="207" t="s">
        <v>334</v>
      </c>
      <c r="L21" s="295">
        <v>6.7361111111111103E-3</v>
      </c>
      <c r="M21" s="200">
        <v>2007</v>
      </c>
      <c r="N21" s="200" t="s">
        <v>257</v>
      </c>
      <c r="O21" s="200" t="s">
        <v>258</v>
      </c>
      <c r="P21" s="200">
        <v>25</v>
      </c>
      <c r="Q21" s="15"/>
      <c r="R21" s="292">
        <v>85</v>
      </c>
      <c r="S21" s="292" t="s">
        <v>371</v>
      </c>
      <c r="T21" s="293">
        <v>7.789351851851852E-3</v>
      </c>
      <c r="U21" s="294">
        <v>2018</v>
      </c>
      <c r="V21" s="57"/>
      <c r="W21" s="207">
        <v>161</v>
      </c>
      <c r="X21" s="207" t="s">
        <v>372</v>
      </c>
      <c r="Y21" s="295">
        <v>9.5949074074074079E-3</v>
      </c>
      <c r="Z21" s="200">
        <v>2006</v>
      </c>
      <c r="AA21" s="15"/>
      <c r="AB21" s="207">
        <v>16</v>
      </c>
      <c r="AC21" s="207" t="s">
        <v>373</v>
      </c>
      <c r="AD21" s="295">
        <v>8.1597222222222227E-3</v>
      </c>
      <c r="AE21" s="200">
        <v>2001</v>
      </c>
      <c r="AF21" s="200" t="s">
        <v>257</v>
      </c>
      <c r="AG21" s="200" t="s">
        <v>265</v>
      </c>
      <c r="AH21" s="200">
        <v>44</v>
      </c>
      <c r="AI21" s="5"/>
      <c r="AJ21" s="27">
        <v>16</v>
      </c>
      <c r="AK21" s="304" t="s">
        <v>374</v>
      </c>
      <c r="AL21" s="305">
        <v>9.2824074074074076E-3</v>
      </c>
      <c r="AM21" s="200">
        <v>2006</v>
      </c>
      <c r="AN21" s="200" t="s">
        <v>257</v>
      </c>
      <c r="AO21" s="200" t="s">
        <v>267</v>
      </c>
      <c r="AP21" s="200" t="s">
        <v>375</v>
      </c>
      <c r="AQ21" s="32"/>
      <c r="AR21" s="32"/>
      <c r="AS21" s="207">
        <v>12</v>
      </c>
      <c r="AT21" s="207" t="s">
        <v>340</v>
      </c>
      <c r="AU21" s="295">
        <v>6.7708333333333336E-3</v>
      </c>
      <c r="AV21" s="200">
        <v>2001</v>
      </c>
      <c r="AW21" s="200" t="s">
        <v>264</v>
      </c>
      <c r="AX21" s="200" t="s">
        <v>258</v>
      </c>
      <c r="AY21" s="200">
        <v>19</v>
      </c>
      <c r="AZ21" s="15"/>
      <c r="BA21" s="32"/>
      <c r="BB21" s="32"/>
      <c r="BC21" s="298">
        <v>17</v>
      </c>
      <c r="BD21" s="324" t="s">
        <v>284</v>
      </c>
      <c r="BE21" s="325">
        <v>6.5625000000000006E-3</v>
      </c>
      <c r="BF21" s="301">
        <v>25</v>
      </c>
      <c r="BJ21" t="s">
        <v>376</v>
      </c>
      <c r="BK21">
        <v>2018</v>
      </c>
      <c r="BL21">
        <v>30</v>
      </c>
      <c r="BO21" t="s">
        <v>345</v>
      </c>
      <c r="BP21" s="10">
        <v>8.8425925925925911E-3</v>
      </c>
      <c r="BQ21" s="10">
        <v>7.789351851851852E-3</v>
      </c>
      <c r="BR21" s="10">
        <f t="shared" si="0"/>
        <v>-1.0532407407407391E-3</v>
      </c>
    </row>
    <row r="22" spans="1:70" ht="17.100000000000001" customHeight="1" x14ac:dyDescent="0.4">
      <c r="A22" s="26"/>
      <c r="B22" s="287">
        <v>18</v>
      </c>
      <c r="C22" s="326" t="s">
        <v>377</v>
      </c>
      <c r="D22" s="327">
        <v>6.8634259259259256E-3</v>
      </c>
      <c r="E22" s="290">
        <v>2015</v>
      </c>
      <c r="F22" s="288" t="s">
        <v>257</v>
      </c>
      <c r="G22" s="287" t="s">
        <v>258</v>
      </c>
      <c r="H22" s="207">
        <v>32</v>
      </c>
      <c r="J22" s="207">
        <v>12</v>
      </c>
      <c r="K22" s="207" t="s">
        <v>340</v>
      </c>
      <c r="L22" s="295">
        <v>6.7708333333333336E-3</v>
      </c>
      <c r="M22" s="200">
        <v>2001</v>
      </c>
      <c r="N22" s="200" t="s">
        <v>257</v>
      </c>
      <c r="O22" s="200" t="s">
        <v>258</v>
      </c>
      <c r="P22" s="200">
        <v>19</v>
      </c>
      <c r="Q22" s="15"/>
      <c r="R22" s="207">
        <v>86</v>
      </c>
      <c r="S22" s="207" t="s">
        <v>378</v>
      </c>
      <c r="T22" s="295">
        <v>7.8240740740740753E-3</v>
      </c>
      <c r="U22" s="200">
        <v>2012</v>
      </c>
      <c r="V22" s="57"/>
      <c r="W22" s="207">
        <v>162</v>
      </c>
      <c r="X22" s="207" t="s">
        <v>379</v>
      </c>
      <c r="Y22" s="328">
        <v>9.6064814814814815E-3</v>
      </c>
      <c r="Z22" s="200">
        <v>2011</v>
      </c>
      <c r="AA22" s="15"/>
      <c r="AB22" s="27">
        <v>17</v>
      </c>
      <c r="AC22" s="207" t="s">
        <v>380</v>
      </c>
      <c r="AD22" s="295">
        <v>8.2060185185185187E-3</v>
      </c>
      <c r="AE22" s="200">
        <v>2001</v>
      </c>
      <c r="AF22" s="200" t="s">
        <v>257</v>
      </c>
      <c r="AG22" s="200" t="s">
        <v>265</v>
      </c>
      <c r="AH22" s="200">
        <v>47</v>
      </c>
      <c r="AI22" s="5"/>
      <c r="AJ22" s="207">
        <v>17</v>
      </c>
      <c r="AK22" s="304" t="s">
        <v>381</v>
      </c>
      <c r="AL22" s="305">
        <v>9.3171296296296283E-3</v>
      </c>
      <c r="AM22" s="200">
        <v>2010</v>
      </c>
      <c r="AN22" s="200" t="s">
        <v>257</v>
      </c>
      <c r="AO22" s="200" t="s">
        <v>267</v>
      </c>
      <c r="AP22" s="200">
        <v>24</v>
      </c>
      <c r="AQ22" s="32"/>
      <c r="AR22" s="32"/>
      <c r="AS22" s="207">
        <v>13</v>
      </c>
      <c r="AT22" s="207" t="s">
        <v>346</v>
      </c>
      <c r="AU22" s="295">
        <v>6.782407407407408E-3</v>
      </c>
      <c r="AV22" s="200">
        <v>2008</v>
      </c>
      <c r="AW22" s="200" t="s">
        <v>257</v>
      </c>
      <c r="AX22" s="200" t="s">
        <v>258</v>
      </c>
      <c r="AY22" s="200">
        <v>20</v>
      </c>
      <c r="AZ22" s="15"/>
      <c r="BA22" s="32"/>
      <c r="BB22" s="32"/>
      <c r="BC22" s="298">
        <v>18</v>
      </c>
      <c r="BD22" s="324" t="s">
        <v>314</v>
      </c>
      <c r="BE22" s="325">
        <v>6.5740740740740707E-3</v>
      </c>
      <c r="BF22" s="301">
        <v>22</v>
      </c>
      <c r="BJ22" t="s">
        <v>311</v>
      </c>
      <c r="BK22">
        <v>2018</v>
      </c>
      <c r="BL22">
        <v>40</v>
      </c>
      <c r="BQ22" s="10"/>
      <c r="BR22" s="10">
        <f t="shared" si="0"/>
        <v>0</v>
      </c>
    </row>
    <row r="23" spans="1:70" ht="17.100000000000001" customHeight="1" x14ac:dyDescent="0.4">
      <c r="A23" s="26"/>
      <c r="B23" s="287">
        <v>19</v>
      </c>
      <c r="C23" s="288" t="s">
        <v>382</v>
      </c>
      <c r="D23" s="289">
        <v>6.8634259259259256E-3</v>
      </c>
      <c r="E23" s="290">
        <v>2009</v>
      </c>
      <c r="F23" s="288" t="s">
        <v>257</v>
      </c>
      <c r="G23" s="287" t="s">
        <v>258</v>
      </c>
      <c r="H23" s="207">
        <v>25</v>
      </c>
      <c r="J23" s="207">
        <v>13</v>
      </c>
      <c r="K23" s="207" t="s">
        <v>346</v>
      </c>
      <c r="L23" s="295">
        <v>6.782407407407408E-3</v>
      </c>
      <c r="M23" s="200">
        <v>2008</v>
      </c>
      <c r="N23" s="200" t="s">
        <v>257</v>
      </c>
      <c r="O23" s="200" t="s">
        <v>258</v>
      </c>
      <c r="P23" s="200">
        <v>32</v>
      </c>
      <c r="Q23" s="15"/>
      <c r="R23" s="207">
        <v>87</v>
      </c>
      <c r="S23" s="207" t="s">
        <v>383</v>
      </c>
      <c r="T23" s="295">
        <v>7.8240740740740753E-3</v>
      </c>
      <c r="U23" s="200">
        <v>2009</v>
      </c>
      <c r="V23" s="57"/>
      <c r="W23" s="207">
        <v>163</v>
      </c>
      <c r="X23" s="207" t="s">
        <v>384</v>
      </c>
      <c r="Y23" s="295">
        <v>9.618055555555555E-3</v>
      </c>
      <c r="Z23" s="200">
        <v>2006</v>
      </c>
      <c r="AA23" s="15"/>
      <c r="AB23" s="27">
        <v>18</v>
      </c>
      <c r="AC23" s="207" t="s">
        <v>385</v>
      </c>
      <c r="AD23" s="295">
        <v>8.217592592592594E-3</v>
      </c>
      <c r="AE23" s="200">
        <v>2002</v>
      </c>
      <c r="AF23" s="200" t="s">
        <v>264</v>
      </c>
      <c r="AG23" s="200" t="s">
        <v>265</v>
      </c>
      <c r="AH23" s="200">
        <v>48</v>
      </c>
      <c r="AI23" s="5"/>
      <c r="AJ23" s="210" t="s">
        <v>259</v>
      </c>
      <c r="AK23" s="199" t="s">
        <v>386</v>
      </c>
      <c r="AL23" s="322">
        <v>9.3518518518518525E-3</v>
      </c>
      <c r="AM23" s="199">
        <v>2024</v>
      </c>
      <c r="AN23" s="323" t="s">
        <v>264</v>
      </c>
      <c r="AO23" s="323" t="s">
        <v>6</v>
      </c>
      <c r="AP23" s="307">
        <v>20</v>
      </c>
      <c r="AQ23" s="32"/>
      <c r="AR23" s="32"/>
      <c r="AS23" s="207">
        <v>14</v>
      </c>
      <c r="AT23" s="313" t="s">
        <v>352</v>
      </c>
      <c r="AU23" s="295">
        <v>6.7939814814814816E-3</v>
      </c>
      <c r="AV23" s="200">
        <v>2001</v>
      </c>
      <c r="AW23" s="200" t="s">
        <v>257</v>
      </c>
      <c r="AX23" s="200" t="s">
        <v>258</v>
      </c>
      <c r="AY23" s="200">
        <v>29</v>
      </c>
      <c r="AZ23" s="15"/>
      <c r="BA23" s="32"/>
      <c r="BB23" s="32"/>
      <c r="BC23" s="298">
        <v>19</v>
      </c>
      <c r="BD23" s="299" t="s">
        <v>48</v>
      </c>
      <c r="BE23" s="300">
        <v>6.5740740740740733E-3</v>
      </c>
      <c r="BF23" s="301">
        <v>32</v>
      </c>
      <c r="BJ23" t="s">
        <v>331</v>
      </c>
      <c r="BK23">
        <v>2018</v>
      </c>
      <c r="BL23">
        <v>19</v>
      </c>
      <c r="BO23" t="s">
        <v>387</v>
      </c>
      <c r="BP23" s="10">
        <v>7.951388888888888E-3</v>
      </c>
      <c r="BQ23" s="10" t="e">
        <v>#N/A</v>
      </c>
      <c r="BR23" s="10" t="e">
        <f t="shared" si="0"/>
        <v>#N/A</v>
      </c>
    </row>
    <row r="24" spans="1:70" ht="17.100000000000001" customHeight="1" x14ac:dyDescent="0.4">
      <c r="A24" s="26"/>
      <c r="B24" s="287">
        <v>20</v>
      </c>
      <c r="C24" s="310" t="s">
        <v>291</v>
      </c>
      <c r="D24" s="289">
        <v>6.8634259259259256E-3</v>
      </c>
      <c r="E24" s="290">
        <v>2019</v>
      </c>
      <c r="F24" s="288" t="s">
        <v>257</v>
      </c>
      <c r="G24" s="287" t="s">
        <v>258</v>
      </c>
      <c r="H24" s="207">
        <v>20</v>
      </c>
      <c r="J24" s="207">
        <v>14</v>
      </c>
      <c r="K24" s="313" t="s">
        <v>352</v>
      </c>
      <c r="L24" s="295">
        <v>6.7939814814814816E-3</v>
      </c>
      <c r="M24" s="200">
        <v>2001</v>
      </c>
      <c r="N24" s="200" t="s">
        <v>257</v>
      </c>
      <c r="O24" s="200" t="s">
        <v>258</v>
      </c>
      <c r="P24" s="200">
        <v>25</v>
      </c>
      <c r="Q24" s="15"/>
      <c r="R24" s="207">
        <v>88</v>
      </c>
      <c r="S24" s="42" t="s">
        <v>388</v>
      </c>
      <c r="T24" s="43">
        <v>7.8472222222222224E-3</v>
      </c>
      <c r="U24" s="200">
        <v>2009</v>
      </c>
      <c r="V24" s="57"/>
      <c r="W24" s="207">
        <v>164</v>
      </c>
      <c r="X24" s="207" t="s">
        <v>389</v>
      </c>
      <c r="Y24" s="295">
        <v>9.6527777777777775E-3</v>
      </c>
      <c r="Z24" s="200">
        <v>2013</v>
      </c>
      <c r="AA24" s="15"/>
      <c r="AB24" s="207">
        <v>19</v>
      </c>
      <c r="AC24" s="207" t="s">
        <v>390</v>
      </c>
      <c r="AD24" s="295">
        <v>8.3564814814814804E-3</v>
      </c>
      <c r="AE24" s="200">
        <v>2000</v>
      </c>
      <c r="AF24" s="200" t="s">
        <v>264</v>
      </c>
      <c r="AG24" s="200" t="s">
        <v>265</v>
      </c>
      <c r="AH24" s="200">
        <v>43</v>
      </c>
      <c r="AI24" s="5"/>
      <c r="AJ24" s="207">
        <v>18</v>
      </c>
      <c r="AK24" s="304" t="s">
        <v>391</v>
      </c>
      <c r="AL24" s="305">
        <v>9.4212962962962957E-3</v>
      </c>
      <c r="AM24" s="200">
        <v>2019</v>
      </c>
      <c r="AN24" s="200" t="s">
        <v>264</v>
      </c>
      <c r="AO24" s="200" t="s">
        <v>267</v>
      </c>
      <c r="AP24" s="200">
        <v>19</v>
      </c>
      <c r="AQ24" s="32"/>
      <c r="AR24" s="32"/>
      <c r="AS24" s="207">
        <v>15</v>
      </c>
      <c r="AT24" s="207" t="s">
        <v>358</v>
      </c>
      <c r="AU24" s="295">
        <v>6.8055555555555569E-3</v>
      </c>
      <c r="AV24" s="200">
        <v>2017</v>
      </c>
      <c r="AW24" s="200" t="s">
        <v>257</v>
      </c>
      <c r="AX24" s="200" t="s">
        <v>258</v>
      </c>
      <c r="AY24" s="200">
        <v>31</v>
      </c>
      <c r="AZ24" s="15"/>
      <c r="BA24" s="32"/>
      <c r="BB24" s="32"/>
      <c r="BC24" s="298">
        <v>20</v>
      </c>
      <c r="BD24" s="324" t="s">
        <v>321</v>
      </c>
      <c r="BE24" s="325">
        <v>6.585648148148146E-3</v>
      </c>
      <c r="BF24" s="301">
        <v>22</v>
      </c>
      <c r="BJ24" t="s">
        <v>392</v>
      </c>
      <c r="BK24">
        <v>2018</v>
      </c>
      <c r="BL24">
        <v>24</v>
      </c>
      <c r="BO24" t="s">
        <v>377</v>
      </c>
      <c r="BP24" s="10">
        <v>8.1597222222222227E-3</v>
      </c>
      <c r="BQ24" s="10">
        <v>6.8634259259259256E-3</v>
      </c>
      <c r="BR24" s="10">
        <f t="shared" si="0"/>
        <v>-1.2962962962962971E-3</v>
      </c>
    </row>
    <row r="25" spans="1:70" ht="17.100000000000001" customHeight="1" x14ac:dyDescent="0.4">
      <c r="A25" s="26"/>
      <c r="B25" s="287">
        <v>21</v>
      </c>
      <c r="C25" s="288" t="s">
        <v>393</v>
      </c>
      <c r="D25" s="289">
        <v>6.875E-3</v>
      </c>
      <c r="E25" s="290">
        <v>2016</v>
      </c>
      <c r="F25" s="288" t="s">
        <v>257</v>
      </c>
      <c r="G25" s="287" t="s">
        <v>258</v>
      </c>
      <c r="H25" s="207">
        <v>33</v>
      </c>
      <c r="J25" s="207">
        <v>15</v>
      </c>
      <c r="K25" s="207" t="s">
        <v>358</v>
      </c>
      <c r="L25" s="295">
        <v>6.8055555555555569E-3</v>
      </c>
      <c r="M25" s="200">
        <v>2017</v>
      </c>
      <c r="N25" s="200" t="s">
        <v>257</v>
      </c>
      <c r="O25" s="200" t="s">
        <v>258</v>
      </c>
      <c r="P25" s="200">
        <v>20</v>
      </c>
      <c r="Q25" s="15"/>
      <c r="R25" s="207">
        <v>89</v>
      </c>
      <c r="S25" s="42" t="s">
        <v>394</v>
      </c>
      <c r="T25" s="43">
        <v>7.8703703703703713E-3</v>
      </c>
      <c r="U25" s="200">
        <v>2018</v>
      </c>
      <c r="V25" s="57"/>
      <c r="W25" s="207">
        <v>165</v>
      </c>
      <c r="X25" s="207" t="s">
        <v>395</v>
      </c>
      <c r="Y25" s="295">
        <v>9.6990740740740735E-3</v>
      </c>
      <c r="Z25" s="200">
        <v>2004</v>
      </c>
      <c r="AA25" s="15"/>
      <c r="AB25" s="205" t="s">
        <v>259</v>
      </c>
      <c r="AC25" s="199" t="s">
        <v>396</v>
      </c>
      <c r="AD25" s="315">
        <v>8.3796296296296292E-3</v>
      </c>
      <c r="AE25" s="199">
        <v>2024</v>
      </c>
      <c r="AF25" s="329" t="s">
        <v>264</v>
      </c>
      <c r="AG25" s="204" t="s">
        <v>265</v>
      </c>
      <c r="AH25" s="204" t="s">
        <v>397</v>
      </c>
      <c r="AI25" s="5"/>
      <c r="AJ25" s="27">
        <v>19</v>
      </c>
      <c r="AK25" s="304" t="s">
        <v>398</v>
      </c>
      <c r="AL25" s="305">
        <v>9.5138888888888894E-3</v>
      </c>
      <c r="AM25" s="200">
        <v>2011</v>
      </c>
      <c r="AN25" s="200" t="s">
        <v>257</v>
      </c>
      <c r="AO25" s="200" t="s">
        <v>267</v>
      </c>
      <c r="AP25" s="200">
        <v>23</v>
      </c>
      <c r="AQ25" s="32"/>
      <c r="AR25" s="32"/>
      <c r="AS25" s="207">
        <v>16</v>
      </c>
      <c r="AT25" s="207" t="s">
        <v>364</v>
      </c>
      <c r="AU25" s="295">
        <v>6.8171296296296244E-3</v>
      </c>
      <c r="AV25" s="200">
        <v>2007</v>
      </c>
      <c r="AW25" s="200" t="s">
        <v>257</v>
      </c>
      <c r="AX25" s="200" t="s">
        <v>258</v>
      </c>
      <c r="AY25" s="200">
        <v>25</v>
      </c>
      <c r="AZ25" s="15"/>
      <c r="BA25" s="32"/>
      <c r="BB25" s="32"/>
      <c r="BC25" s="298">
        <v>21</v>
      </c>
      <c r="BD25" s="324" t="s">
        <v>278</v>
      </c>
      <c r="BE25" s="325">
        <v>6.5972222222222222E-3</v>
      </c>
      <c r="BF25" s="301">
        <v>24</v>
      </c>
      <c r="BJ25" t="s">
        <v>358</v>
      </c>
      <c r="BK25">
        <v>2017</v>
      </c>
      <c r="BL25">
        <v>31</v>
      </c>
      <c r="BO25" t="s">
        <v>399</v>
      </c>
      <c r="BP25" s="10">
        <v>8.1597222222222227E-3</v>
      </c>
      <c r="BQ25" s="10" t="e">
        <v>#N/A</v>
      </c>
      <c r="BR25" s="10" t="e">
        <f t="shared" si="0"/>
        <v>#N/A</v>
      </c>
    </row>
    <row r="26" spans="1:70" ht="17.100000000000001" customHeight="1" x14ac:dyDescent="0.4">
      <c r="A26" s="26"/>
      <c r="B26" s="287">
        <v>22</v>
      </c>
      <c r="C26" s="288" t="s">
        <v>400</v>
      </c>
      <c r="D26" s="289">
        <v>6.8865740740740736E-3</v>
      </c>
      <c r="E26" s="290">
        <v>2001</v>
      </c>
      <c r="F26" s="288" t="s">
        <v>257</v>
      </c>
      <c r="G26" s="287" t="s">
        <v>258</v>
      </c>
      <c r="H26" s="207">
        <v>22</v>
      </c>
      <c r="J26" s="207">
        <v>16</v>
      </c>
      <c r="K26" s="207" t="s">
        <v>364</v>
      </c>
      <c r="L26" s="295">
        <v>6.8171296296296244E-3</v>
      </c>
      <c r="M26" s="200">
        <v>2007</v>
      </c>
      <c r="N26" s="200" t="s">
        <v>257</v>
      </c>
      <c r="O26" s="200" t="s">
        <v>258</v>
      </c>
      <c r="P26" s="200">
        <v>33</v>
      </c>
      <c r="Q26" s="15"/>
      <c r="R26" s="207">
        <v>90</v>
      </c>
      <c r="S26" s="27" t="s">
        <v>401</v>
      </c>
      <c r="T26" s="28">
        <v>7.8703703703703713E-3</v>
      </c>
      <c r="U26" s="200">
        <v>2016</v>
      </c>
      <c r="V26" s="57"/>
      <c r="W26" s="199"/>
      <c r="X26" s="312" t="s">
        <v>402</v>
      </c>
      <c r="Y26" s="306">
        <v>9.7337962962962959E-3</v>
      </c>
      <c r="Z26" s="199">
        <v>2024</v>
      </c>
      <c r="AA26" s="15"/>
      <c r="AB26" s="27">
        <v>20</v>
      </c>
      <c r="AC26" s="207" t="s">
        <v>403</v>
      </c>
      <c r="AD26" s="295">
        <v>8.4143518518518517E-3</v>
      </c>
      <c r="AE26" s="200">
        <v>2016</v>
      </c>
      <c r="AF26" s="200" t="s">
        <v>257</v>
      </c>
      <c r="AG26" s="200" t="s">
        <v>265</v>
      </c>
      <c r="AH26" s="200">
        <v>45</v>
      </c>
      <c r="AI26" s="5"/>
      <c r="AJ26" s="207">
        <v>20</v>
      </c>
      <c r="AK26" s="304" t="s">
        <v>404</v>
      </c>
      <c r="AL26" s="305">
        <v>9.525462962962963E-3</v>
      </c>
      <c r="AM26" s="200">
        <v>2000</v>
      </c>
      <c r="AN26" s="200" t="s">
        <v>264</v>
      </c>
      <c r="AO26" s="200" t="s">
        <v>267</v>
      </c>
      <c r="AP26" s="200" t="s">
        <v>375</v>
      </c>
      <c r="AQ26" s="32"/>
      <c r="AR26" s="32"/>
      <c r="AS26" s="207">
        <v>17</v>
      </c>
      <c r="AT26" s="207" t="s">
        <v>370</v>
      </c>
      <c r="AU26" s="295">
        <v>6.828703703703704E-3</v>
      </c>
      <c r="AV26" s="200">
        <v>2011</v>
      </c>
      <c r="AW26" s="200" t="s">
        <v>257</v>
      </c>
      <c r="AX26" s="200" t="s">
        <v>258</v>
      </c>
      <c r="AY26" s="200">
        <v>19</v>
      </c>
      <c r="AZ26" s="15"/>
      <c r="BA26" s="32"/>
      <c r="BB26" s="32"/>
      <c r="BC26" s="298">
        <v>22</v>
      </c>
      <c r="BD26" s="324" t="s">
        <v>292</v>
      </c>
      <c r="BE26" s="325">
        <v>6.6435185185185174E-3</v>
      </c>
      <c r="BF26" s="301">
        <v>27</v>
      </c>
      <c r="BJ26" t="s">
        <v>405</v>
      </c>
      <c r="BK26">
        <v>2017</v>
      </c>
      <c r="BL26">
        <v>19</v>
      </c>
      <c r="BQ26" s="10"/>
      <c r="BR26" s="10">
        <f t="shared" si="0"/>
        <v>0</v>
      </c>
    </row>
    <row r="27" spans="1:70" ht="17.100000000000001" customHeight="1" x14ac:dyDescent="0.4">
      <c r="A27" s="26"/>
      <c r="B27" s="287">
        <v>23</v>
      </c>
      <c r="C27" s="310" t="s">
        <v>298</v>
      </c>
      <c r="D27" s="289">
        <v>6.8865740740740745E-3</v>
      </c>
      <c r="E27" s="290">
        <v>2023</v>
      </c>
      <c r="F27" s="288" t="s">
        <v>257</v>
      </c>
      <c r="G27" s="287" t="s">
        <v>258</v>
      </c>
      <c r="H27" s="207">
        <v>24</v>
      </c>
      <c r="J27" s="207">
        <v>17</v>
      </c>
      <c r="K27" s="207" t="s">
        <v>370</v>
      </c>
      <c r="L27" s="295">
        <v>6.828703703703704E-3</v>
      </c>
      <c r="M27" s="200">
        <v>2011</v>
      </c>
      <c r="N27" s="200" t="s">
        <v>257</v>
      </c>
      <c r="O27" s="200" t="s">
        <v>258</v>
      </c>
      <c r="P27" s="200">
        <v>22</v>
      </c>
      <c r="Q27" s="15"/>
      <c r="R27" s="207">
        <v>91</v>
      </c>
      <c r="S27" s="207" t="s">
        <v>406</v>
      </c>
      <c r="T27" s="295">
        <v>7.905092592592592E-3</v>
      </c>
      <c r="U27" s="200">
        <v>2007</v>
      </c>
      <c r="V27" s="57"/>
      <c r="W27" s="207">
        <v>166</v>
      </c>
      <c r="X27" s="207" t="s">
        <v>407</v>
      </c>
      <c r="Y27" s="295">
        <v>9.780092592592592E-3</v>
      </c>
      <c r="Z27" s="200">
        <v>2010</v>
      </c>
      <c r="AA27" s="15"/>
      <c r="AB27" s="207">
        <v>21</v>
      </c>
      <c r="AC27" s="207" t="s">
        <v>408</v>
      </c>
      <c r="AD27" s="295">
        <v>8.4259259259259253E-3</v>
      </c>
      <c r="AE27" s="200">
        <v>2012</v>
      </c>
      <c r="AF27" s="200" t="s">
        <v>257</v>
      </c>
      <c r="AG27" s="200" t="s">
        <v>265</v>
      </c>
      <c r="AH27" s="200">
        <v>40</v>
      </c>
      <c r="AI27" s="5"/>
      <c r="AJ27" s="27">
        <v>21</v>
      </c>
      <c r="AK27" s="304" t="s">
        <v>409</v>
      </c>
      <c r="AL27" s="305">
        <v>9.5833333333333343E-3</v>
      </c>
      <c r="AM27" s="200">
        <v>2019</v>
      </c>
      <c r="AN27" s="200" t="s">
        <v>264</v>
      </c>
      <c r="AO27" s="200" t="s">
        <v>267</v>
      </c>
      <c r="AP27" s="200">
        <v>23</v>
      </c>
      <c r="AQ27" s="32"/>
      <c r="AR27" s="32"/>
      <c r="AS27" s="207">
        <v>18</v>
      </c>
      <c r="AT27" s="207" t="s">
        <v>377</v>
      </c>
      <c r="AU27" s="295">
        <v>6.8634259259259256E-3</v>
      </c>
      <c r="AV27" s="200">
        <v>2015</v>
      </c>
      <c r="AW27" s="200" t="s">
        <v>257</v>
      </c>
      <c r="AX27" s="200" t="s">
        <v>258</v>
      </c>
      <c r="AY27" s="200">
        <v>32</v>
      </c>
      <c r="AZ27" s="15"/>
      <c r="BA27" s="32"/>
      <c r="BB27" s="32"/>
      <c r="BC27" s="298">
        <v>23</v>
      </c>
      <c r="BD27" s="324" t="s">
        <v>290</v>
      </c>
      <c r="BE27" s="325">
        <v>6.6550925925925892E-3</v>
      </c>
      <c r="BF27" s="301">
        <v>27</v>
      </c>
      <c r="BJ27" t="s">
        <v>410</v>
      </c>
      <c r="BK27">
        <v>2017</v>
      </c>
      <c r="BL27">
        <v>28</v>
      </c>
      <c r="BO27" t="s">
        <v>411</v>
      </c>
      <c r="BP27" s="10">
        <v>8.4143518518518517E-3</v>
      </c>
      <c r="BQ27" s="10">
        <v>7.0370370370370361E-3</v>
      </c>
      <c r="BR27" s="10">
        <f t="shared" si="0"/>
        <v>-1.3773148148148156E-3</v>
      </c>
    </row>
    <row r="28" spans="1:70" ht="17.100000000000001" customHeight="1" x14ac:dyDescent="0.25">
      <c r="A28" s="26"/>
      <c r="B28" s="287">
        <v>24</v>
      </c>
      <c r="C28" s="288" t="s">
        <v>412</v>
      </c>
      <c r="D28" s="289">
        <v>6.9791666666666674E-3</v>
      </c>
      <c r="E28" s="290">
        <v>2008</v>
      </c>
      <c r="F28" s="288" t="s">
        <v>257</v>
      </c>
      <c r="G28" s="287" t="s">
        <v>258</v>
      </c>
      <c r="H28" s="207">
        <v>38</v>
      </c>
      <c r="J28" s="207">
        <v>18</v>
      </c>
      <c r="K28" s="207" t="s">
        <v>377</v>
      </c>
      <c r="L28" s="295">
        <v>6.8634259259259256E-3</v>
      </c>
      <c r="M28" s="200">
        <v>2015</v>
      </c>
      <c r="N28" s="200" t="s">
        <v>257</v>
      </c>
      <c r="O28" s="200" t="s">
        <v>258</v>
      </c>
      <c r="P28" s="200">
        <v>24</v>
      </c>
      <c r="Q28" s="15"/>
      <c r="R28" s="207">
        <v>92</v>
      </c>
      <c r="S28" s="207" t="s">
        <v>413</v>
      </c>
      <c r="T28" s="295">
        <v>7.951388888888888E-3</v>
      </c>
      <c r="U28" s="200">
        <v>1999</v>
      </c>
      <c r="V28" s="57"/>
      <c r="W28" s="207">
        <v>167</v>
      </c>
      <c r="X28" s="207" t="s">
        <v>414</v>
      </c>
      <c r="Y28" s="318">
        <v>9.7916666666666655E-3</v>
      </c>
      <c r="Z28" s="200">
        <v>2004</v>
      </c>
      <c r="AA28" s="15"/>
      <c r="AB28" s="27">
        <v>22</v>
      </c>
      <c r="AC28" s="207" t="s">
        <v>415</v>
      </c>
      <c r="AD28" s="295">
        <v>8.4259259259259253E-3</v>
      </c>
      <c r="AE28" s="200">
        <v>2009</v>
      </c>
      <c r="AF28" s="200" t="s">
        <v>264</v>
      </c>
      <c r="AG28" s="200" t="s">
        <v>265</v>
      </c>
      <c r="AH28" s="200">
        <v>49</v>
      </c>
      <c r="AI28" s="5"/>
      <c r="AJ28" s="311" t="s">
        <v>259</v>
      </c>
      <c r="AK28" s="211" t="s">
        <v>416</v>
      </c>
      <c r="AL28" s="322">
        <v>9.618055555555555E-3</v>
      </c>
      <c r="AM28" s="199">
        <v>2024</v>
      </c>
      <c r="AN28" s="323" t="s">
        <v>264</v>
      </c>
      <c r="AO28" s="323" t="s">
        <v>6</v>
      </c>
      <c r="AP28" s="307">
        <v>52</v>
      </c>
      <c r="AQ28" s="32"/>
      <c r="AR28" s="32"/>
      <c r="AS28" s="207">
        <v>19</v>
      </c>
      <c r="AT28" s="207" t="s">
        <v>382</v>
      </c>
      <c r="AU28" s="295">
        <v>6.8634259259259256E-3</v>
      </c>
      <c r="AV28" s="200">
        <v>2009</v>
      </c>
      <c r="AW28" s="200" t="s">
        <v>257</v>
      </c>
      <c r="AX28" s="200" t="s">
        <v>258</v>
      </c>
      <c r="AY28" s="200">
        <v>25</v>
      </c>
      <c r="AZ28" s="15"/>
      <c r="BA28" s="32"/>
      <c r="BB28" s="32"/>
      <c r="BC28" s="298">
        <v>24</v>
      </c>
      <c r="BD28" s="324" t="s">
        <v>290</v>
      </c>
      <c r="BE28" s="325">
        <v>6.6550925925925935E-3</v>
      </c>
      <c r="BF28" s="301">
        <v>26</v>
      </c>
      <c r="BJ28" t="s">
        <v>417</v>
      </c>
      <c r="BK28">
        <v>2017</v>
      </c>
      <c r="BL28">
        <v>28</v>
      </c>
      <c r="BO28" t="s">
        <v>263</v>
      </c>
      <c r="BP28" s="10">
        <v>1.0162037037037037E-2</v>
      </c>
      <c r="BQ28" s="10">
        <v>7.037037037037037E-3</v>
      </c>
      <c r="BR28" s="10">
        <f t="shared" si="0"/>
        <v>-3.1250000000000002E-3</v>
      </c>
    </row>
    <row r="29" spans="1:70" ht="17.100000000000001" customHeight="1" x14ac:dyDescent="0.4">
      <c r="A29" s="26"/>
      <c r="B29" s="287">
        <v>25</v>
      </c>
      <c r="C29" s="288" t="s">
        <v>418</v>
      </c>
      <c r="D29" s="289">
        <v>7.0023148148148154E-3</v>
      </c>
      <c r="E29" s="290">
        <v>2010</v>
      </c>
      <c r="F29" s="288" t="s">
        <v>257</v>
      </c>
      <c r="G29" s="287" t="s">
        <v>258</v>
      </c>
      <c r="H29" s="207">
        <v>25</v>
      </c>
      <c r="J29" s="207">
        <v>19</v>
      </c>
      <c r="K29" s="207" t="s">
        <v>382</v>
      </c>
      <c r="L29" s="295">
        <v>6.8634259259259256E-3</v>
      </c>
      <c r="M29" s="200">
        <v>2009</v>
      </c>
      <c r="N29" s="200" t="s">
        <v>257</v>
      </c>
      <c r="O29" s="200" t="s">
        <v>258</v>
      </c>
      <c r="P29" s="200">
        <v>38</v>
      </c>
      <c r="Q29" s="15"/>
      <c r="R29" s="292">
        <v>93</v>
      </c>
      <c r="S29" s="292" t="s">
        <v>387</v>
      </c>
      <c r="T29" s="293">
        <v>7.951388888888888E-3</v>
      </c>
      <c r="U29" s="294">
        <v>2019</v>
      </c>
      <c r="V29" s="57"/>
      <c r="W29" s="207">
        <v>168</v>
      </c>
      <c r="X29" s="207" t="s">
        <v>419</v>
      </c>
      <c r="Y29" s="295">
        <v>9.8032407407407408E-3</v>
      </c>
      <c r="Z29" s="200">
        <v>2013</v>
      </c>
      <c r="AA29" s="15"/>
      <c r="AB29" s="67">
        <v>23</v>
      </c>
      <c r="AC29" s="206" t="s">
        <v>420</v>
      </c>
      <c r="AD29" s="302">
        <v>8.4375000000000006E-3</v>
      </c>
      <c r="AE29" s="321">
        <v>2023</v>
      </c>
      <c r="AF29" s="200" t="s">
        <v>257</v>
      </c>
      <c r="AG29" s="200" t="s">
        <v>265</v>
      </c>
      <c r="AH29" s="200" t="s">
        <v>421</v>
      </c>
      <c r="AI29" s="5"/>
      <c r="AJ29" s="27">
        <v>22</v>
      </c>
      <c r="AK29" s="38" t="s">
        <v>422</v>
      </c>
      <c r="AL29" s="305">
        <v>9.6412037037037039E-3</v>
      </c>
      <c r="AM29" s="200">
        <v>2019</v>
      </c>
      <c r="AN29" s="200" t="s">
        <v>257</v>
      </c>
      <c r="AO29" s="200" t="s">
        <v>267</v>
      </c>
      <c r="AP29" s="200">
        <v>24</v>
      </c>
      <c r="AQ29" s="32"/>
      <c r="AR29" s="32"/>
      <c r="AS29" s="292">
        <v>20</v>
      </c>
      <c r="AT29" s="292" t="s">
        <v>291</v>
      </c>
      <c r="AU29" s="293">
        <v>6.8634259259259256E-3</v>
      </c>
      <c r="AV29" s="294">
        <v>2019</v>
      </c>
      <c r="AW29" s="200" t="s">
        <v>257</v>
      </c>
      <c r="AX29" s="200" t="s">
        <v>258</v>
      </c>
      <c r="AY29" s="200">
        <v>20</v>
      </c>
      <c r="AZ29" s="15"/>
      <c r="BA29" s="32"/>
      <c r="BB29" s="32"/>
      <c r="BC29" s="298">
        <v>25</v>
      </c>
      <c r="BD29" s="324" t="s">
        <v>312</v>
      </c>
      <c r="BE29" s="325">
        <v>6.6550925925925935E-3</v>
      </c>
      <c r="BF29" s="301">
        <v>24</v>
      </c>
      <c r="BJ29" t="s">
        <v>270</v>
      </c>
      <c r="BK29">
        <v>2017</v>
      </c>
      <c r="BL29">
        <v>22</v>
      </c>
      <c r="BQ29" s="10"/>
      <c r="BR29" s="10">
        <f t="shared" si="0"/>
        <v>0</v>
      </c>
    </row>
    <row r="30" spans="1:70" ht="17.100000000000001" customHeight="1" x14ac:dyDescent="0.4">
      <c r="A30" s="26"/>
      <c r="B30" s="287">
        <v>26</v>
      </c>
      <c r="C30" s="288" t="s">
        <v>329</v>
      </c>
      <c r="D30" s="289">
        <v>7.0023148148148154E-3</v>
      </c>
      <c r="E30" s="290">
        <v>2007</v>
      </c>
      <c r="F30" s="288" t="s">
        <v>264</v>
      </c>
      <c r="G30" s="287" t="s">
        <v>258</v>
      </c>
      <c r="H30" s="207">
        <v>32</v>
      </c>
      <c r="J30" s="292">
        <v>20</v>
      </c>
      <c r="K30" s="292" t="s">
        <v>291</v>
      </c>
      <c r="L30" s="293">
        <v>6.8634259259259256E-3</v>
      </c>
      <c r="M30" s="294">
        <v>2019</v>
      </c>
      <c r="N30" s="200" t="s">
        <v>257</v>
      </c>
      <c r="O30" s="200" t="s">
        <v>258</v>
      </c>
      <c r="P30" s="200">
        <v>25</v>
      </c>
      <c r="Q30" s="15"/>
      <c r="R30" s="207">
        <v>94</v>
      </c>
      <c r="S30" s="207" t="s">
        <v>423</v>
      </c>
      <c r="T30" s="295">
        <v>7.9629629629629634E-3</v>
      </c>
      <c r="U30" s="200">
        <v>2010</v>
      </c>
      <c r="V30" s="57"/>
      <c r="W30" s="207">
        <v>169</v>
      </c>
      <c r="X30" s="207" t="s">
        <v>424</v>
      </c>
      <c r="Y30" s="295">
        <v>9.8148148148148144E-3</v>
      </c>
      <c r="Z30" s="200">
        <v>2017</v>
      </c>
      <c r="AA30" s="15"/>
      <c r="AB30" s="291" t="s">
        <v>259</v>
      </c>
      <c r="AC30" s="199" t="s">
        <v>425</v>
      </c>
      <c r="AD30" s="315">
        <v>8.4375000000000006E-3</v>
      </c>
      <c r="AE30" s="199">
        <v>2024</v>
      </c>
      <c r="AF30" s="204" t="s">
        <v>257</v>
      </c>
      <c r="AG30" s="204" t="s">
        <v>265</v>
      </c>
      <c r="AH30" s="204" t="s">
        <v>426</v>
      </c>
      <c r="AI30" s="5"/>
      <c r="AJ30" s="207">
        <v>23</v>
      </c>
      <c r="AK30" s="38" t="s">
        <v>427</v>
      </c>
      <c r="AL30" s="305">
        <v>9.6759259259259264E-3</v>
      </c>
      <c r="AM30" s="200">
        <v>2010</v>
      </c>
      <c r="AN30" s="200" t="s">
        <v>257</v>
      </c>
      <c r="AO30" s="200" t="s">
        <v>267</v>
      </c>
      <c r="AP30" s="200">
        <v>23</v>
      </c>
      <c r="AQ30" s="32"/>
      <c r="AR30" s="32"/>
      <c r="AS30" s="292">
        <v>21</v>
      </c>
      <c r="AT30" s="330" t="s">
        <v>393</v>
      </c>
      <c r="AU30" s="331">
        <v>6.875E-3</v>
      </c>
      <c r="AV30" s="294">
        <v>2016</v>
      </c>
      <c r="AW30" s="200" t="s">
        <v>257</v>
      </c>
      <c r="AX30" s="200" t="s">
        <v>258</v>
      </c>
      <c r="AY30" s="200">
        <v>33</v>
      </c>
      <c r="AZ30" s="15"/>
      <c r="BA30" s="32"/>
      <c r="BB30" s="32"/>
      <c r="BC30" s="298">
        <v>26</v>
      </c>
      <c r="BD30" s="324" t="s">
        <v>290</v>
      </c>
      <c r="BE30" s="325">
        <v>6.6666666666666645E-3</v>
      </c>
      <c r="BF30" s="301">
        <v>32</v>
      </c>
      <c r="BJ30" t="s">
        <v>424</v>
      </c>
      <c r="BK30">
        <v>2017</v>
      </c>
      <c r="BL30">
        <v>26</v>
      </c>
      <c r="BO30" t="s">
        <v>270</v>
      </c>
      <c r="BP30" s="10">
        <v>8.564814814814815E-3</v>
      </c>
      <c r="BQ30" s="10">
        <v>7.5925925925925926E-3</v>
      </c>
      <c r="BR30" s="10">
        <f t="shared" si="0"/>
        <v>-9.7222222222222241E-4</v>
      </c>
    </row>
    <row r="31" spans="1:70" ht="17.100000000000001" customHeight="1" x14ac:dyDescent="0.4">
      <c r="A31" s="26"/>
      <c r="B31" s="287">
        <v>27</v>
      </c>
      <c r="C31" s="288" t="s">
        <v>428</v>
      </c>
      <c r="D31" s="289">
        <v>7.0254629629629634E-3</v>
      </c>
      <c r="E31" s="290">
        <v>2018</v>
      </c>
      <c r="F31" s="288" t="s">
        <v>264</v>
      </c>
      <c r="G31" s="287" t="s">
        <v>258</v>
      </c>
      <c r="H31" s="207">
        <v>19</v>
      </c>
      <c r="J31" s="292">
        <v>21</v>
      </c>
      <c r="K31" s="330" t="s">
        <v>393</v>
      </c>
      <c r="L31" s="331">
        <v>6.875E-3</v>
      </c>
      <c r="M31" s="294">
        <v>2016</v>
      </c>
      <c r="N31" s="200" t="s">
        <v>264</v>
      </c>
      <c r="O31" s="200" t="s">
        <v>258</v>
      </c>
      <c r="P31" s="200">
        <v>32</v>
      </c>
      <c r="Q31" s="15"/>
      <c r="R31" s="207">
        <v>95</v>
      </c>
      <c r="S31" s="207" t="s">
        <v>429</v>
      </c>
      <c r="T31" s="295">
        <v>7.9745370370370369E-3</v>
      </c>
      <c r="U31" s="200">
        <v>2014</v>
      </c>
      <c r="V31" s="57"/>
      <c r="W31" s="207">
        <v>170</v>
      </c>
      <c r="X31" s="207" t="s">
        <v>430</v>
      </c>
      <c r="Y31" s="295">
        <v>9.8263888888888897E-3</v>
      </c>
      <c r="Z31" s="200">
        <v>2011</v>
      </c>
      <c r="AA31" s="15"/>
      <c r="AB31" s="27">
        <v>24</v>
      </c>
      <c r="AC31" s="207" t="s">
        <v>276</v>
      </c>
      <c r="AD31" s="295">
        <v>8.4837962962962966E-3</v>
      </c>
      <c r="AE31" s="200">
        <v>2016</v>
      </c>
      <c r="AF31" s="200" t="s">
        <v>257</v>
      </c>
      <c r="AG31" s="200" t="s">
        <v>265</v>
      </c>
      <c r="AH31" s="200">
        <v>54</v>
      </c>
      <c r="AI31" s="5"/>
      <c r="AJ31" s="27">
        <v>24</v>
      </c>
      <c r="AK31" s="314" t="s">
        <v>431</v>
      </c>
      <c r="AL31" s="305">
        <v>9.8495370370370369E-3</v>
      </c>
      <c r="AM31" s="200">
        <v>2019</v>
      </c>
      <c r="AN31" s="200" t="s">
        <v>257</v>
      </c>
      <c r="AO31" s="200" t="s">
        <v>267</v>
      </c>
      <c r="AP31" s="200">
        <v>24</v>
      </c>
      <c r="AQ31" s="32"/>
      <c r="AR31" s="32"/>
      <c r="AS31" s="207">
        <v>22</v>
      </c>
      <c r="AT31" s="207" t="s">
        <v>400</v>
      </c>
      <c r="AU31" s="295">
        <v>6.8865740740740736E-3</v>
      </c>
      <c r="AV31" s="200">
        <v>2001</v>
      </c>
      <c r="AW31" s="200" t="s">
        <v>257</v>
      </c>
      <c r="AX31" s="200" t="s">
        <v>258</v>
      </c>
      <c r="AY31" s="200">
        <v>22</v>
      </c>
      <c r="AZ31" s="15"/>
      <c r="BA31" s="32"/>
      <c r="BB31" s="32"/>
      <c r="BC31" s="298">
        <v>27</v>
      </c>
      <c r="BD31" s="324" t="s">
        <v>278</v>
      </c>
      <c r="BE31" s="325">
        <v>6.6666666666666671E-3</v>
      </c>
      <c r="BF31" s="301">
        <v>25</v>
      </c>
      <c r="BJ31" t="s">
        <v>292</v>
      </c>
      <c r="BK31">
        <v>2016</v>
      </c>
      <c r="BL31">
        <v>31</v>
      </c>
      <c r="BO31" t="s">
        <v>303</v>
      </c>
      <c r="BP31" s="10">
        <v>8.6805555555555559E-3</v>
      </c>
      <c r="BQ31" s="10">
        <v>7.2916666666666659E-3</v>
      </c>
      <c r="BR31" s="10">
        <f t="shared" si="0"/>
        <v>-1.38888888888889E-3</v>
      </c>
    </row>
    <row r="32" spans="1:70" ht="17.100000000000001" customHeight="1" x14ac:dyDescent="0.4">
      <c r="A32" s="26"/>
      <c r="B32" s="287">
        <v>28</v>
      </c>
      <c r="C32" s="288" t="s">
        <v>432</v>
      </c>
      <c r="D32" s="289">
        <v>7.0370370370370361E-3</v>
      </c>
      <c r="E32" s="290">
        <v>2006</v>
      </c>
      <c r="F32" s="288" t="s">
        <v>257</v>
      </c>
      <c r="G32" s="287" t="s">
        <v>258</v>
      </c>
      <c r="H32" s="207">
        <v>20</v>
      </c>
      <c r="J32" s="207">
        <v>22</v>
      </c>
      <c r="K32" s="207" t="s">
        <v>400</v>
      </c>
      <c r="L32" s="295">
        <v>6.8865740740740736E-3</v>
      </c>
      <c r="M32" s="200">
        <v>2001</v>
      </c>
      <c r="N32" s="200" t="s">
        <v>264</v>
      </c>
      <c r="O32" s="200" t="s">
        <v>258</v>
      </c>
      <c r="P32" s="200">
        <v>19</v>
      </c>
      <c r="Q32" s="15"/>
      <c r="R32" s="207">
        <v>96</v>
      </c>
      <c r="S32" s="207" t="s">
        <v>433</v>
      </c>
      <c r="T32" s="295">
        <v>7.9976851851851858E-3</v>
      </c>
      <c r="U32" s="200">
        <v>2016</v>
      </c>
      <c r="V32" s="57"/>
      <c r="W32" s="207">
        <v>171</v>
      </c>
      <c r="X32" s="207" t="s">
        <v>434</v>
      </c>
      <c r="Y32" s="295">
        <v>9.8379629629629633E-3</v>
      </c>
      <c r="Z32" s="200">
        <v>2013</v>
      </c>
      <c r="AA32" s="15"/>
      <c r="AB32" s="27">
        <v>25</v>
      </c>
      <c r="AC32" s="207" t="s">
        <v>435</v>
      </c>
      <c r="AD32" s="295">
        <v>8.4837962962962966E-3</v>
      </c>
      <c r="AE32" s="200">
        <v>2009</v>
      </c>
      <c r="AF32" s="200" t="s">
        <v>264</v>
      </c>
      <c r="AG32" s="200" t="s">
        <v>265</v>
      </c>
      <c r="AH32" s="200" t="s">
        <v>375</v>
      </c>
      <c r="AI32" s="5"/>
      <c r="AJ32" s="207">
        <v>25</v>
      </c>
      <c r="AK32" s="314" t="s">
        <v>436</v>
      </c>
      <c r="AL32" s="305">
        <v>9.9189814814814817E-3</v>
      </c>
      <c r="AM32" s="200">
        <v>2019</v>
      </c>
      <c r="AN32" s="200" t="s">
        <v>257</v>
      </c>
      <c r="AO32" s="200" t="s">
        <v>267</v>
      </c>
      <c r="AP32" s="200">
        <v>35</v>
      </c>
      <c r="AQ32" s="32"/>
      <c r="AR32" s="32"/>
      <c r="AS32" s="292">
        <v>23</v>
      </c>
      <c r="AT32" s="292" t="s">
        <v>298</v>
      </c>
      <c r="AU32" s="293">
        <v>6.8865740740740745E-3</v>
      </c>
      <c r="AV32" s="294">
        <v>2023</v>
      </c>
      <c r="AW32" s="200" t="s">
        <v>257</v>
      </c>
      <c r="AX32" s="200" t="s">
        <v>258</v>
      </c>
      <c r="AY32" s="200">
        <v>24</v>
      </c>
      <c r="AZ32" s="15"/>
      <c r="BA32" s="32"/>
      <c r="BB32" s="32"/>
      <c r="BC32" s="298">
        <v>28</v>
      </c>
      <c r="BD32" s="324" t="s">
        <v>284</v>
      </c>
      <c r="BE32" s="325">
        <v>6.6782407407407381E-3</v>
      </c>
      <c r="BF32" s="301">
        <v>20</v>
      </c>
      <c r="BJ32" t="s">
        <v>393</v>
      </c>
      <c r="BK32">
        <v>2016</v>
      </c>
      <c r="BL32">
        <v>33</v>
      </c>
      <c r="BO32" t="s">
        <v>437</v>
      </c>
      <c r="BP32" s="10">
        <v>8.773148148148148E-3</v>
      </c>
      <c r="BQ32" s="10">
        <v>7.5578703703703676E-3</v>
      </c>
      <c r="BR32" s="10">
        <f t="shared" si="0"/>
        <v>-1.2152777777777804E-3</v>
      </c>
    </row>
    <row r="33" spans="1:70" ht="17.100000000000001" customHeight="1" x14ac:dyDescent="0.4">
      <c r="A33" s="26"/>
      <c r="B33" s="287">
        <v>29</v>
      </c>
      <c r="C33" s="288" t="s">
        <v>405</v>
      </c>
      <c r="D33" s="289">
        <v>7.037037037037037E-3</v>
      </c>
      <c r="E33" s="290">
        <v>2017</v>
      </c>
      <c r="F33" s="288" t="s">
        <v>257</v>
      </c>
      <c r="G33" s="287" t="s">
        <v>258</v>
      </c>
      <c r="H33" s="207">
        <v>19</v>
      </c>
      <c r="J33" s="292">
        <v>23</v>
      </c>
      <c r="K33" s="292" t="s">
        <v>298</v>
      </c>
      <c r="L33" s="293">
        <v>6.8865740740740745E-3</v>
      </c>
      <c r="M33" s="294">
        <v>2023</v>
      </c>
      <c r="N33" s="200" t="s">
        <v>257</v>
      </c>
      <c r="O33" s="200" t="s">
        <v>258</v>
      </c>
      <c r="P33" s="200">
        <v>20</v>
      </c>
      <c r="Q33" s="15"/>
      <c r="R33" s="207">
        <v>97</v>
      </c>
      <c r="S33" s="207" t="s">
        <v>438</v>
      </c>
      <c r="T33" s="295">
        <v>8.0208333333333329E-3</v>
      </c>
      <c r="U33" s="200">
        <v>2013</v>
      </c>
      <c r="V33" s="57"/>
      <c r="W33" s="207">
        <v>172</v>
      </c>
      <c r="X33" s="207" t="s">
        <v>439</v>
      </c>
      <c r="Y33" s="295">
        <v>9.8379629629629633E-3</v>
      </c>
      <c r="Z33" s="200">
        <v>2010</v>
      </c>
      <c r="AA33" s="15"/>
      <c r="AB33" s="207">
        <v>26</v>
      </c>
      <c r="AC33" s="207" t="s">
        <v>440</v>
      </c>
      <c r="AD33" s="295">
        <v>8.6689814814814806E-3</v>
      </c>
      <c r="AE33" s="200">
        <v>2012</v>
      </c>
      <c r="AF33" s="200" t="s">
        <v>264</v>
      </c>
      <c r="AG33" s="200" t="s">
        <v>265</v>
      </c>
      <c r="AH33" s="200">
        <v>52</v>
      </c>
      <c r="AI33" s="5"/>
      <c r="AJ33" s="27">
        <v>26</v>
      </c>
      <c r="AK33" s="304" t="s">
        <v>441</v>
      </c>
      <c r="AL33" s="305">
        <v>9.9537037037037007E-3</v>
      </c>
      <c r="AM33" s="200">
        <v>2005</v>
      </c>
      <c r="AN33" s="200" t="s">
        <v>257</v>
      </c>
      <c r="AO33" s="200" t="s">
        <v>267</v>
      </c>
      <c r="AP33" s="200" t="s">
        <v>375</v>
      </c>
      <c r="AQ33" s="32"/>
      <c r="AR33" s="32"/>
      <c r="AS33" s="292">
        <v>24</v>
      </c>
      <c r="AT33" s="292" t="s">
        <v>412</v>
      </c>
      <c r="AU33" s="293">
        <v>6.9791666666666674E-3</v>
      </c>
      <c r="AV33" s="294">
        <v>2008</v>
      </c>
      <c r="AW33" s="200" t="s">
        <v>257</v>
      </c>
      <c r="AX33" s="200" t="s">
        <v>258</v>
      </c>
      <c r="AY33" s="200">
        <v>38</v>
      </c>
      <c r="AZ33" s="15"/>
      <c r="BA33" s="32"/>
      <c r="BB33" s="32"/>
      <c r="BC33" s="298">
        <v>29</v>
      </c>
      <c r="BD33" s="299" t="s">
        <v>314</v>
      </c>
      <c r="BE33" s="300">
        <v>6.6782407407407398E-3</v>
      </c>
      <c r="BF33" s="301">
        <v>21</v>
      </c>
      <c r="BJ33" t="s">
        <v>442</v>
      </c>
      <c r="BK33">
        <v>2016</v>
      </c>
      <c r="BL33">
        <v>19</v>
      </c>
      <c r="BO33" t="s">
        <v>368</v>
      </c>
      <c r="BP33" s="10">
        <v>8.819444444444444E-3</v>
      </c>
      <c r="BQ33" s="10">
        <v>8.1481481481481474E-3</v>
      </c>
      <c r="BR33" s="10">
        <f t="shared" si="0"/>
        <v>-6.7129629629629657E-4</v>
      </c>
    </row>
    <row r="34" spans="1:70" ht="17.100000000000001" customHeight="1" x14ac:dyDescent="0.4">
      <c r="A34" s="26"/>
      <c r="B34" s="287">
        <v>30</v>
      </c>
      <c r="C34" s="288" t="s">
        <v>263</v>
      </c>
      <c r="D34" s="289">
        <v>7.037037037037037E-3</v>
      </c>
      <c r="E34" s="290">
        <v>2009</v>
      </c>
      <c r="F34" s="288" t="s">
        <v>264</v>
      </c>
      <c r="G34" s="287" t="s">
        <v>265</v>
      </c>
      <c r="H34" s="207">
        <v>45</v>
      </c>
      <c r="J34" s="292">
        <v>24</v>
      </c>
      <c r="K34" s="292" t="s">
        <v>412</v>
      </c>
      <c r="L34" s="293">
        <v>6.9791666666666674E-3</v>
      </c>
      <c r="M34" s="294">
        <v>2008</v>
      </c>
      <c r="N34" s="200" t="s">
        <v>257</v>
      </c>
      <c r="O34" s="200" t="s">
        <v>258</v>
      </c>
      <c r="P34" s="200">
        <v>19</v>
      </c>
      <c r="Q34" s="15"/>
      <c r="R34" s="207">
        <v>98</v>
      </c>
      <c r="S34" s="207" t="s">
        <v>443</v>
      </c>
      <c r="T34" s="295">
        <v>8.0439814814814818E-3</v>
      </c>
      <c r="U34" s="200">
        <v>2002</v>
      </c>
      <c r="V34" s="57"/>
      <c r="W34" s="207">
        <v>173</v>
      </c>
      <c r="X34" s="207" t="s">
        <v>444</v>
      </c>
      <c r="Y34" s="295">
        <v>9.8495370370370369E-3</v>
      </c>
      <c r="Z34" s="200">
        <v>2009</v>
      </c>
      <c r="AA34" s="15"/>
      <c r="AB34" s="291" t="s">
        <v>259</v>
      </c>
      <c r="AC34" s="199" t="s">
        <v>166</v>
      </c>
      <c r="AD34" s="315">
        <v>8.6805555555555559E-3</v>
      </c>
      <c r="AE34" s="199">
        <v>2024</v>
      </c>
      <c r="AF34" s="329" t="s">
        <v>264</v>
      </c>
      <c r="AG34" s="204" t="s">
        <v>265</v>
      </c>
      <c r="AH34" s="204" t="s">
        <v>397</v>
      </c>
      <c r="AI34" s="5"/>
      <c r="AJ34" s="204"/>
      <c r="AK34" s="199" t="s">
        <v>445</v>
      </c>
      <c r="AL34" s="322">
        <v>1.0069444444444445E-2</v>
      </c>
      <c r="AM34" s="199">
        <v>2024</v>
      </c>
      <c r="AN34" s="323" t="s">
        <v>264</v>
      </c>
      <c r="AO34" s="323" t="s">
        <v>6</v>
      </c>
      <c r="AP34" s="307">
        <v>46</v>
      </c>
      <c r="AQ34" s="32"/>
      <c r="AR34" s="32"/>
      <c r="AS34" s="207">
        <v>25</v>
      </c>
      <c r="AT34" s="207" t="s">
        <v>418</v>
      </c>
      <c r="AU34" s="295">
        <v>7.0023148148148154E-3</v>
      </c>
      <c r="AV34" s="200">
        <v>2010</v>
      </c>
      <c r="AW34" s="200" t="s">
        <v>257</v>
      </c>
      <c r="AX34" s="200" t="s">
        <v>258</v>
      </c>
      <c r="AY34" s="200">
        <v>25</v>
      </c>
      <c r="AZ34" s="15"/>
      <c r="BA34" s="32"/>
      <c r="BB34" s="32"/>
      <c r="BC34" s="298">
        <v>30</v>
      </c>
      <c r="BD34" s="319" t="s">
        <v>277</v>
      </c>
      <c r="BE34" s="320">
        <v>6.6782407407407415E-3</v>
      </c>
      <c r="BF34" s="319">
        <v>26</v>
      </c>
      <c r="BJ34" t="s">
        <v>446</v>
      </c>
      <c r="BK34">
        <v>2016</v>
      </c>
      <c r="BL34">
        <v>19</v>
      </c>
      <c r="BO34" t="s">
        <v>391</v>
      </c>
      <c r="BP34" s="10">
        <v>9.4212962962962957E-3</v>
      </c>
      <c r="BQ34" s="10" t="e">
        <v>#N/A</v>
      </c>
      <c r="BR34" s="10" t="e">
        <f t="shared" si="0"/>
        <v>#N/A</v>
      </c>
    </row>
    <row r="35" spans="1:70" ht="17.100000000000001" customHeight="1" x14ac:dyDescent="0.4">
      <c r="A35" s="26"/>
      <c r="B35" s="287">
        <v>31</v>
      </c>
      <c r="C35" s="288" t="s">
        <v>272</v>
      </c>
      <c r="D35" s="289">
        <v>7.0486111111111105E-3</v>
      </c>
      <c r="E35" s="290">
        <v>2014</v>
      </c>
      <c r="F35" s="288" t="s">
        <v>257</v>
      </c>
      <c r="G35" s="287" t="s">
        <v>265</v>
      </c>
      <c r="H35" s="207">
        <v>50</v>
      </c>
      <c r="J35" s="207">
        <v>25</v>
      </c>
      <c r="K35" s="207" t="s">
        <v>418</v>
      </c>
      <c r="L35" s="295">
        <v>7.0023148148148154E-3</v>
      </c>
      <c r="M35" s="200">
        <v>2010</v>
      </c>
      <c r="N35" s="200" t="s">
        <v>257</v>
      </c>
      <c r="O35" s="200" t="s">
        <v>258</v>
      </c>
      <c r="P35" s="200">
        <v>19</v>
      </c>
      <c r="Q35" s="15"/>
      <c r="R35" s="207">
        <v>99</v>
      </c>
      <c r="S35" s="207" t="s">
        <v>447</v>
      </c>
      <c r="T35" s="295">
        <v>8.0439814814814818E-3</v>
      </c>
      <c r="U35" s="200">
        <v>2023</v>
      </c>
      <c r="V35" s="57"/>
      <c r="W35" s="207">
        <v>174</v>
      </c>
      <c r="X35" s="207" t="s">
        <v>448</v>
      </c>
      <c r="Y35" s="295">
        <v>9.9537037037037042E-3</v>
      </c>
      <c r="Z35" s="200">
        <v>2004</v>
      </c>
      <c r="AA35" s="15"/>
      <c r="AB35" s="291" t="s">
        <v>259</v>
      </c>
      <c r="AC35" s="199" t="s">
        <v>694</v>
      </c>
      <c r="AD35" s="315">
        <v>8.6805555555555559E-3</v>
      </c>
      <c r="AE35" s="199">
        <v>2024</v>
      </c>
      <c r="AF35" s="329"/>
      <c r="AG35" s="204"/>
      <c r="AH35" s="204"/>
      <c r="AI35" s="5"/>
      <c r="AJ35" s="27">
        <v>27</v>
      </c>
      <c r="AK35" s="304" t="s">
        <v>451</v>
      </c>
      <c r="AL35" s="305">
        <v>1.0127314814814815E-2</v>
      </c>
      <c r="AM35" s="200">
        <v>2010</v>
      </c>
      <c r="AN35" s="200" t="s">
        <v>452</v>
      </c>
      <c r="AO35" s="200" t="s">
        <v>267</v>
      </c>
      <c r="AP35" s="200">
        <v>25</v>
      </c>
      <c r="AQ35" s="32"/>
      <c r="AR35" s="32"/>
      <c r="AS35" s="207">
        <v>26</v>
      </c>
      <c r="AT35" s="207" t="s">
        <v>329</v>
      </c>
      <c r="AU35" s="295">
        <v>7.0023148148148154E-3</v>
      </c>
      <c r="AV35" s="200">
        <v>2007</v>
      </c>
      <c r="AW35" s="200" t="s">
        <v>264</v>
      </c>
      <c r="AX35" s="200" t="s">
        <v>258</v>
      </c>
      <c r="AY35" s="200">
        <v>32</v>
      </c>
      <c r="AZ35" s="15"/>
      <c r="BA35" s="32"/>
      <c r="BB35" s="32"/>
      <c r="BC35" s="298">
        <v>31</v>
      </c>
      <c r="BD35" s="324" t="s">
        <v>314</v>
      </c>
      <c r="BE35" s="325">
        <v>6.6898148148148134E-3</v>
      </c>
      <c r="BF35" s="301">
        <v>24</v>
      </c>
      <c r="BJ35" t="s">
        <v>453</v>
      </c>
      <c r="BK35">
        <v>2016</v>
      </c>
      <c r="BL35">
        <v>26</v>
      </c>
      <c r="BQ35" s="10"/>
      <c r="BR35" s="10">
        <f t="shared" si="0"/>
        <v>0</v>
      </c>
    </row>
    <row r="36" spans="1:70" ht="17.100000000000001" customHeight="1" x14ac:dyDescent="0.4">
      <c r="A36" s="26"/>
      <c r="B36" s="287">
        <v>32</v>
      </c>
      <c r="C36" s="288" t="s">
        <v>442</v>
      </c>
      <c r="D36" s="289">
        <v>7.0717592592592594E-3</v>
      </c>
      <c r="E36" s="290">
        <v>2016</v>
      </c>
      <c r="F36" s="288" t="s">
        <v>257</v>
      </c>
      <c r="G36" s="287" t="s">
        <v>258</v>
      </c>
      <c r="H36" s="207">
        <v>19</v>
      </c>
      <c r="J36" s="207">
        <v>26</v>
      </c>
      <c r="K36" s="207" t="s">
        <v>329</v>
      </c>
      <c r="L36" s="295">
        <v>7.0023148148148154E-3</v>
      </c>
      <c r="M36" s="200">
        <v>2007</v>
      </c>
      <c r="N36" s="200" t="s">
        <v>257</v>
      </c>
      <c r="O36" s="200" t="s">
        <v>258</v>
      </c>
      <c r="P36" s="200">
        <v>19</v>
      </c>
      <c r="Q36" s="15"/>
      <c r="R36" s="207">
        <v>100</v>
      </c>
      <c r="S36" s="207" t="s">
        <v>454</v>
      </c>
      <c r="T36" s="295">
        <v>8.0555555555555554E-3</v>
      </c>
      <c r="U36" s="200">
        <v>2015</v>
      </c>
      <c r="V36" s="57"/>
      <c r="W36" s="207">
        <v>175</v>
      </c>
      <c r="X36" s="207" t="s">
        <v>455</v>
      </c>
      <c r="Y36" s="295">
        <v>1.0173611111111111E-2</v>
      </c>
      <c r="Z36" s="200">
        <v>2004</v>
      </c>
      <c r="AA36" s="15"/>
      <c r="AB36" s="27">
        <v>27</v>
      </c>
      <c r="AC36" s="207" t="s">
        <v>449</v>
      </c>
      <c r="AD36" s="295">
        <v>8.7152777777777784E-3</v>
      </c>
      <c r="AE36" s="200">
        <v>2023</v>
      </c>
      <c r="AF36" s="200" t="s">
        <v>257</v>
      </c>
      <c r="AG36" s="200" t="s">
        <v>265</v>
      </c>
      <c r="AH36" s="200" t="s">
        <v>450</v>
      </c>
      <c r="AI36" s="5"/>
      <c r="AJ36" s="207">
        <v>28</v>
      </c>
      <c r="AK36" s="314" t="s">
        <v>457</v>
      </c>
      <c r="AL36" s="305">
        <v>1.0127314814814815E-2</v>
      </c>
      <c r="AM36" s="200">
        <v>2019</v>
      </c>
      <c r="AN36" s="200" t="s">
        <v>257</v>
      </c>
      <c r="AO36" s="200" t="s">
        <v>267</v>
      </c>
      <c r="AP36" s="200">
        <v>28</v>
      </c>
      <c r="AQ36" s="32"/>
      <c r="AR36" s="32"/>
      <c r="AS36" s="207">
        <v>27</v>
      </c>
      <c r="AT36" s="207" t="s">
        <v>428</v>
      </c>
      <c r="AU36" s="295">
        <v>7.0254629629629634E-3</v>
      </c>
      <c r="AV36" s="200">
        <v>2018</v>
      </c>
      <c r="AW36" s="200" t="s">
        <v>264</v>
      </c>
      <c r="AX36" s="200" t="s">
        <v>258</v>
      </c>
      <c r="AY36" s="200">
        <v>19</v>
      </c>
      <c r="AZ36" s="15"/>
      <c r="BA36" s="32"/>
      <c r="BB36" s="32"/>
      <c r="BC36" s="298">
        <v>32</v>
      </c>
      <c r="BD36" s="324" t="s">
        <v>314</v>
      </c>
      <c r="BE36" s="325">
        <v>6.6898148148148151E-3</v>
      </c>
      <c r="BF36" s="301">
        <v>23</v>
      </c>
      <c r="BJ36" t="s">
        <v>337</v>
      </c>
      <c r="BK36">
        <v>2016</v>
      </c>
      <c r="BL36">
        <v>52</v>
      </c>
      <c r="BO36" t="s">
        <v>458</v>
      </c>
      <c r="BP36" s="10">
        <v>8.8541666666666664E-3</v>
      </c>
      <c r="BQ36" s="10">
        <v>6.7939814814814816E-3</v>
      </c>
      <c r="BR36" s="10">
        <f t="shared" si="0"/>
        <v>-2.0601851851851849E-3</v>
      </c>
    </row>
    <row r="37" spans="1:70" ht="17.100000000000001" customHeight="1" x14ac:dyDescent="0.4">
      <c r="A37" s="26"/>
      <c r="B37" s="287">
        <v>33</v>
      </c>
      <c r="C37" s="288" t="s">
        <v>459</v>
      </c>
      <c r="D37" s="289">
        <v>7.0717592592592594E-3</v>
      </c>
      <c r="E37" s="290">
        <v>2012</v>
      </c>
      <c r="F37" s="288" t="s">
        <v>257</v>
      </c>
      <c r="G37" s="287" t="s">
        <v>258</v>
      </c>
      <c r="H37" s="207">
        <v>19</v>
      </c>
      <c r="J37" s="207">
        <v>27</v>
      </c>
      <c r="K37" s="207" t="s">
        <v>428</v>
      </c>
      <c r="L37" s="295">
        <v>7.0254629629629634E-3</v>
      </c>
      <c r="M37" s="200">
        <v>2018</v>
      </c>
      <c r="N37" s="200" t="s">
        <v>257</v>
      </c>
      <c r="O37" s="200" t="s">
        <v>258</v>
      </c>
      <c r="P37" s="200">
        <v>25</v>
      </c>
      <c r="Q37" s="15"/>
      <c r="R37" s="207">
        <v>101</v>
      </c>
      <c r="S37" s="207" t="s">
        <v>460</v>
      </c>
      <c r="T37" s="295">
        <v>8.0555555555555554E-3</v>
      </c>
      <c r="U37" s="200">
        <v>2000</v>
      </c>
      <c r="V37" s="57"/>
      <c r="W37" s="207">
        <v>176</v>
      </c>
      <c r="X37" s="332" t="s">
        <v>461</v>
      </c>
      <c r="Y37" s="295">
        <v>1.0219907407407408E-2</v>
      </c>
      <c r="Z37" s="200">
        <v>2009</v>
      </c>
      <c r="AA37" s="15"/>
      <c r="AB37" s="206">
        <v>28</v>
      </c>
      <c r="AC37" s="206" t="s">
        <v>456</v>
      </c>
      <c r="AD37" s="302">
        <v>8.7384259259259255E-3</v>
      </c>
      <c r="AE37" s="321">
        <v>2023</v>
      </c>
      <c r="AF37" s="200" t="s">
        <v>257</v>
      </c>
      <c r="AG37" s="200" t="s">
        <v>265</v>
      </c>
      <c r="AH37" s="200">
        <v>40</v>
      </c>
      <c r="AI37" s="5"/>
      <c r="AJ37" s="27">
        <v>29</v>
      </c>
      <c r="AK37" s="314" t="s">
        <v>462</v>
      </c>
      <c r="AL37" s="305">
        <v>1.0127314814814815E-2</v>
      </c>
      <c r="AM37" s="200">
        <v>2019</v>
      </c>
      <c r="AN37" s="200" t="s">
        <v>257</v>
      </c>
      <c r="AO37" s="200" t="s">
        <v>267</v>
      </c>
      <c r="AP37" s="200">
        <v>25</v>
      </c>
      <c r="AQ37" s="32"/>
      <c r="AR37" s="32"/>
      <c r="AS37" s="292">
        <v>28</v>
      </c>
      <c r="AT37" s="292" t="s">
        <v>432</v>
      </c>
      <c r="AU37" s="293">
        <v>7.0370370370370361E-3</v>
      </c>
      <c r="AV37" s="294">
        <v>2006</v>
      </c>
      <c r="AW37" s="200" t="s">
        <v>257</v>
      </c>
      <c r="AX37" s="200" t="s">
        <v>258</v>
      </c>
      <c r="AY37" s="200">
        <v>20</v>
      </c>
      <c r="AZ37" s="15"/>
      <c r="BA37" s="32"/>
      <c r="BB37" s="32"/>
      <c r="BC37" s="298">
        <v>33</v>
      </c>
      <c r="BD37" s="324" t="s">
        <v>278</v>
      </c>
      <c r="BE37" s="325">
        <v>6.6956018518518519E-3</v>
      </c>
      <c r="BF37" s="301">
        <v>22</v>
      </c>
      <c r="BJ37" t="s">
        <v>463</v>
      </c>
      <c r="BK37">
        <v>2016</v>
      </c>
      <c r="BL37">
        <v>19</v>
      </c>
      <c r="BO37" t="s">
        <v>464</v>
      </c>
      <c r="BP37" s="10">
        <v>9.0393518518518522E-3</v>
      </c>
      <c r="BQ37" s="10">
        <v>9.0162037037037034E-3</v>
      </c>
      <c r="BR37" s="10">
        <f t="shared" si="0"/>
        <v>-2.3148148148148875E-5</v>
      </c>
    </row>
    <row r="38" spans="1:70" ht="17.100000000000001" customHeight="1" x14ac:dyDescent="0.4">
      <c r="A38" s="26"/>
      <c r="B38" s="287">
        <v>34</v>
      </c>
      <c r="C38" s="288" t="s">
        <v>465</v>
      </c>
      <c r="D38" s="289">
        <v>7.083333333333333E-3</v>
      </c>
      <c r="E38" s="290">
        <v>2014</v>
      </c>
      <c r="F38" s="288" t="s">
        <v>257</v>
      </c>
      <c r="G38" s="287" t="s">
        <v>258</v>
      </c>
      <c r="H38" s="207">
        <v>25</v>
      </c>
      <c r="J38" s="292">
        <v>28</v>
      </c>
      <c r="K38" s="292" t="s">
        <v>432</v>
      </c>
      <c r="L38" s="293">
        <v>7.0370370370370361E-3</v>
      </c>
      <c r="M38" s="294">
        <v>2006</v>
      </c>
      <c r="N38" s="200" t="s">
        <v>330</v>
      </c>
      <c r="O38" s="200" t="s">
        <v>258</v>
      </c>
      <c r="P38" s="200">
        <v>22</v>
      </c>
      <c r="Q38" s="15"/>
      <c r="R38" s="199"/>
      <c r="S38" s="312" t="s">
        <v>466</v>
      </c>
      <c r="T38" s="306">
        <v>8.067129629629629E-3</v>
      </c>
      <c r="U38" s="199">
        <v>2024</v>
      </c>
      <c r="V38" s="57"/>
      <c r="W38" s="207">
        <v>177</v>
      </c>
      <c r="X38" s="207" t="s">
        <v>467</v>
      </c>
      <c r="Y38" s="295">
        <v>1.0243055555555556E-2</v>
      </c>
      <c r="Z38" s="200">
        <v>2009</v>
      </c>
      <c r="AA38" s="15"/>
      <c r="AB38" s="197"/>
      <c r="AC38" s="199" t="s">
        <v>172</v>
      </c>
      <c r="AD38" s="315">
        <v>8.7847222222222215E-3</v>
      </c>
      <c r="AE38" s="199">
        <v>2024</v>
      </c>
      <c r="AF38" s="329" t="s">
        <v>264</v>
      </c>
      <c r="AG38" s="204" t="s">
        <v>265</v>
      </c>
      <c r="AH38" s="204" t="s">
        <v>397</v>
      </c>
      <c r="AI38" s="5"/>
      <c r="AJ38" s="207">
        <v>30</v>
      </c>
      <c r="AK38" s="304" t="s">
        <v>470</v>
      </c>
      <c r="AL38" s="305">
        <v>1.0208333333333333E-2</v>
      </c>
      <c r="AM38" s="200">
        <v>2019</v>
      </c>
      <c r="AN38" s="200" t="s">
        <v>257</v>
      </c>
      <c r="AO38" s="200" t="s">
        <v>267</v>
      </c>
      <c r="AP38" s="200">
        <v>38</v>
      </c>
      <c r="AQ38" s="32"/>
      <c r="AR38" s="32"/>
      <c r="AS38" s="207">
        <v>29</v>
      </c>
      <c r="AT38" s="207" t="s">
        <v>471</v>
      </c>
      <c r="AU38" s="295">
        <v>7.037037037037037E-3</v>
      </c>
      <c r="AV38" s="200">
        <v>2017</v>
      </c>
      <c r="AW38" s="200" t="s">
        <v>257</v>
      </c>
      <c r="AX38" s="200" t="s">
        <v>258</v>
      </c>
      <c r="AY38" s="200">
        <v>19</v>
      </c>
      <c r="AZ38" s="15"/>
      <c r="BA38" s="32"/>
      <c r="BB38" s="32"/>
      <c r="BC38" s="298">
        <v>34</v>
      </c>
      <c r="BD38" s="324" t="s">
        <v>284</v>
      </c>
      <c r="BE38" s="325">
        <v>6.7013888888888887E-3</v>
      </c>
      <c r="BF38" s="301">
        <v>21</v>
      </c>
      <c r="BJ38" t="s">
        <v>401</v>
      </c>
      <c r="BK38">
        <v>2016</v>
      </c>
      <c r="BL38">
        <v>25</v>
      </c>
      <c r="BQ38" s="10"/>
      <c r="BR38" s="10">
        <f t="shared" si="0"/>
        <v>0</v>
      </c>
    </row>
    <row r="39" spans="1:70" ht="17.100000000000001" customHeight="1" x14ac:dyDescent="0.4">
      <c r="A39" s="26"/>
      <c r="B39" s="287">
        <v>35</v>
      </c>
      <c r="C39" s="288" t="s">
        <v>472</v>
      </c>
      <c r="D39" s="289">
        <v>7.083333333333333E-3</v>
      </c>
      <c r="E39" s="290">
        <v>2023</v>
      </c>
      <c r="F39" s="288" t="s">
        <v>330</v>
      </c>
      <c r="G39" s="287" t="s">
        <v>258</v>
      </c>
      <c r="H39" s="207">
        <v>22</v>
      </c>
      <c r="J39" s="207">
        <v>29</v>
      </c>
      <c r="K39" s="207" t="s">
        <v>471</v>
      </c>
      <c r="L39" s="295">
        <v>7.037037037037037E-3</v>
      </c>
      <c r="M39" s="200">
        <v>2017</v>
      </c>
      <c r="N39" s="200" t="s">
        <v>264</v>
      </c>
      <c r="O39" s="200" t="s">
        <v>258</v>
      </c>
      <c r="P39" s="200">
        <v>32</v>
      </c>
      <c r="Q39" s="15"/>
      <c r="R39" s="207">
        <v>102</v>
      </c>
      <c r="S39" s="207" t="s">
        <v>473</v>
      </c>
      <c r="T39" s="295">
        <v>8.0787037037037043E-3</v>
      </c>
      <c r="U39" s="200">
        <v>2003</v>
      </c>
      <c r="V39" s="7"/>
      <c r="W39" s="207">
        <v>178</v>
      </c>
      <c r="X39" s="207" t="s">
        <v>474</v>
      </c>
      <c r="Y39" s="295">
        <v>1.0243055555555556E-2</v>
      </c>
      <c r="Z39" s="200">
        <v>2009</v>
      </c>
      <c r="AA39" s="15"/>
      <c r="AB39" s="27">
        <v>29</v>
      </c>
      <c r="AC39" s="207" t="s">
        <v>468</v>
      </c>
      <c r="AD39" s="295">
        <v>8.7962962962962968E-3</v>
      </c>
      <c r="AE39" s="200">
        <v>2009</v>
      </c>
      <c r="AF39" s="200" t="s">
        <v>469</v>
      </c>
      <c r="AG39" s="200" t="s">
        <v>265</v>
      </c>
      <c r="AH39" s="200">
        <v>40</v>
      </c>
      <c r="AI39" s="5"/>
      <c r="AJ39" s="27">
        <v>31</v>
      </c>
      <c r="AK39" s="314" t="s">
        <v>476</v>
      </c>
      <c r="AL39" s="305">
        <v>1.0231481481481482E-2</v>
      </c>
      <c r="AM39" s="200">
        <v>2002</v>
      </c>
      <c r="AN39" s="200" t="s">
        <v>264</v>
      </c>
      <c r="AO39" s="200" t="s">
        <v>267</v>
      </c>
      <c r="AP39" s="200" t="s">
        <v>375</v>
      </c>
      <c r="AQ39" s="32"/>
      <c r="AR39" s="32"/>
      <c r="AS39" s="307"/>
      <c r="AT39" s="307" t="s">
        <v>477</v>
      </c>
      <c r="AU39" s="308">
        <v>7.0486111111111114E-3</v>
      </c>
      <c r="AV39" s="307">
        <v>2024</v>
      </c>
      <c r="AW39" s="200" t="s">
        <v>264</v>
      </c>
      <c r="AX39" s="200" t="s">
        <v>258</v>
      </c>
      <c r="AY39" s="200">
        <v>-386</v>
      </c>
      <c r="AZ39" s="5"/>
      <c r="BA39" s="32"/>
      <c r="BB39" s="32"/>
      <c r="BC39" s="298">
        <v>35</v>
      </c>
      <c r="BD39" s="324" t="s">
        <v>278</v>
      </c>
      <c r="BE39" s="325">
        <v>6.7129629629629622E-3</v>
      </c>
      <c r="BF39" s="301">
        <v>26</v>
      </c>
      <c r="BJ39" t="s">
        <v>433</v>
      </c>
      <c r="BK39">
        <v>2016</v>
      </c>
      <c r="BL39">
        <v>18</v>
      </c>
      <c r="BO39" t="s">
        <v>409</v>
      </c>
      <c r="BP39" s="10">
        <v>9.5833333333333343E-3</v>
      </c>
      <c r="BQ39" s="10" t="e">
        <v>#N/A</v>
      </c>
      <c r="BR39" s="10" t="e">
        <f t="shared" si="0"/>
        <v>#N/A</v>
      </c>
    </row>
    <row r="40" spans="1:70" ht="17.100000000000001" customHeight="1" x14ac:dyDescent="0.4">
      <c r="A40" s="26"/>
      <c r="B40" s="287">
        <v>35</v>
      </c>
      <c r="C40" s="288" t="s">
        <v>478</v>
      </c>
      <c r="D40" s="289">
        <v>7.0949074074074074E-3</v>
      </c>
      <c r="E40" s="290">
        <v>2001</v>
      </c>
      <c r="F40" s="288" t="s">
        <v>264</v>
      </c>
      <c r="G40" s="287" t="s">
        <v>258</v>
      </c>
      <c r="H40" s="207">
        <v>32</v>
      </c>
      <c r="J40" s="291" t="s">
        <v>259</v>
      </c>
      <c r="K40" s="199" t="s">
        <v>477</v>
      </c>
      <c r="L40" s="306">
        <v>7.0486111111111114E-3</v>
      </c>
      <c r="M40" s="199">
        <v>2024</v>
      </c>
      <c r="N40" s="200" t="s">
        <v>257</v>
      </c>
      <c r="O40" s="200" t="s">
        <v>258</v>
      </c>
      <c r="P40" s="200">
        <v>19</v>
      </c>
      <c r="Q40" s="5"/>
      <c r="R40" s="207">
        <v>103</v>
      </c>
      <c r="S40" s="207" t="s">
        <v>479</v>
      </c>
      <c r="T40" s="295">
        <v>8.0902777777777778E-3</v>
      </c>
      <c r="U40" s="200">
        <v>2000</v>
      </c>
      <c r="V40" s="7"/>
      <c r="W40" s="207">
        <v>179</v>
      </c>
      <c r="X40" s="207" t="s">
        <v>480</v>
      </c>
      <c r="Y40" s="295">
        <v>1.0555555555555554E-2</v>
      </c>
      <c r="Z40" s="200">
        <v>2010</v>
      </c>
      <c r="AA40" s="5"/>
      <c r="AB40" s="199"/>
      <c r="AC40" s="199" t="s">
        <v>179</v>
      </c>
      <c r="AD40" s="315">
        <v>8.7962962962962968E-3</v>
      </c>
      <c r="AE40" s="199">
        <v>2024</v>
      </c>
      <c r="AF40" s="329" t="s">
        <v>264</v>
      </c>
      <c r="AG40" s="204" t="s">
        <v>265</v>
      </c>
      <c r="AH40" s="204" t="s">
        <v>475</v>
      </c>
      <c r="AI40" s="5"/>
      <c r="AJ40" s="207">
        <v>32</v>
      </c>
      <c r="AK40" s="314" t="s">
        <v>482</v>
      </c>
      <c r="AL40" s="305">
        <v>1.0289351851851852E-2</v>
      </c>
      <c r="AM40" s="200">
        <v>2019</v>
      </c>
      <c r="AN40" s="200" t="s">
        <v>257</v>
      </c>
      <c r="AO40" s="200" t="s">
        <v>267</v>
      </c>
      <c r="AP40" s="200">
        <v>19</v>
      </c>
      <c r="AQ40" s="32"/>
      <c r="AR40" s="32"/>
      <c r="AS40" s="207">
        <v>30</v>
      </c>
      <c r="AT40" s="207" t="s">
        <v>442</v>
      </c>
      <c r="AU40" s="295">
        <v>7.0717592592592594E-3</v>
      </c>
      <c r="AV40" s="200">
        <v>2016</v>
      </c>
      <c r="AW40" s="200" t="s">
        <v>257</v>
      </c>
      <c r="AX40" s="200" t="s">
        <v>258</v>
      </c>
      <c r="AY40" s="200">
        <v>19</v>
      </c>
      <c r="AZ40" s="5"/>
      <c r="BA40" s="32"/>
      <c r="BB40" s="32"/>
      <c r="BC40" s="298">
        <v>36</v>
      </c>
      <c r="BD40" s="324" t="s">
        <v>321</v>
      </c>
      <c r="BE40" s="325">
        <v>6.7129629629629622E-3</v>
      </c>
      <c r="BF40" s="301">
        <v>24</v>
      </c>
      <c r="BJ40" t="s">
        <v>403</v>
      </c>
      <c r="BK40">
        <v>2016</v>
      </c>
      <c r="BL40">
        <v>45</v>
      </c>
      <c r="BO40" t="s">
        <v>342</v>
      </c>
      <c r="BP40" s="10">
        <v>9.2592592592592605E-3</v>
      </c>
      <c r="BQ40" s="10" t="e">
        <v>#N/A</v>
      </c>
      <c r="BR40" s="10" t="e">
        <f t="shared" si="0"/>
        <v>#N/A</v>
      </c>
    </row>
    <row r="41" spans="1:70" ht="17.100000000000001" customHeight="1" x14ac:dyDescent="0.4">
      <c r="A41" s="26"/>
      <c r="B41" s="287">
        <v>36</v>
      </c>
      <c r="C41" s="288" t="s">
        <v>483</v>
      </c>
      <c r="D41" s="289">
        <v>7.1180555555555546E-3</v>
      </c>
      <c r="E41" s="290">
        <v>2006</v>
      </c>
      <c r="F41" s="288" t="s">
        <v>257</v>
      </c>
      <c r="G41" s="287" t="s">
        <v>258</v>
      </c>
      <c r="H41" s="207">
        <v>19</v>
      </c>
      <c r="J41" s="207">
        <v>30</v>
      </c>
      <c r="K41" s="207" t="s">
        <v>442</v>
      </c>
      <c r="L41" s="295">
        <v>7.0717592592592594E-3</v>
      </c>
      <c r="M41" s="200">
        <v>2016</v>
      </c>
      <c r="N41" s="200" t="s">
        <v>257</v>
      </c>
      <c r="O41" s="200" t="s">
        <v>258</v>
      </c>
      <c r="P41" s="200">
        <v>26</v>
      </c>
      <c r="Q41" s="5"/>
      <c r="R41" s="207">
        <v>104</v>
      </c>
      <c r="S41" s="207" t="s">
        <v>484</v>
      </c>
      <c r="T41" s="295">
        <v>8.1018518518518514E-3</v>
      </c>
      <c r="U41" s="200">
        <v>2001</v>
      </c>
      <c r="V41" s="7"/>
      <c r="W41" s="207">
        <v>180</v>
      </c>
      <c r="X41" s="207" t="s">
        <v>485</v>
      </c>
      <c r="Y41" s="295">
        <v>1.0590277777777777E-2</v>
      </c>
      <c r="Z41" s="200">
        <v>2009</v>
      </c>
      <c r="AA41" s="5"/>
      <c r="AB41" s="207">
        <v>30</v>
      </c>
      <c r="AC41" s="207" t="s">
        <v>481</v>
      </c>
      <c r="AD41" s="295">
        <v>8.8310185185185176E-3</v>
      </c>
      <c r="AE41" s="333">
        <v>2000</v>
      </c>
      <c r="AF41" s="200" t="s">
        <v>264</v>
      </c>
      <c r="AG41" s="200" t="s">
        <v>265</v>
      </c>
      <c r="AH41" s="200">
        <v>52</v>
      </c>
      <c r="AI41" s="5"/>
      <c r="AJ41" s="27">
        <v>33</v>
      </c>
      <c r="AK41" s="314" t="s">
        <v>487</v>
      </c>
      <c r="AL41" s="305">
        <v>1.03125E-2</v>
      </c>
      <c r="AM41" s="200">
        <v>2002</v>
      </c>
      <c r="AN41" s="200" t="s">
        <v>264</v>
      </c>
      <c r="AO41" s="200" t="s">
        <v>267</v>
      </c>
      <c r="AP41" s="200" t="s">
        <v>375</v>
      </c>
      <c r="AQ41" s="32"/>
      <c r="AR41" s="32"/>
      <c r="AS41" s="207">
        <v>31</v>
      </c>
      <c r="AT41" s="207" t="s">
        <v>459</v>
      </c>
      <c r="AU41" s="295">
        <v>7.0717592592592594E-3</v>
      </c>
      <c r="AV41" s="200">
        <v>2012</v>
      </c>
      <c r="AW41" s="200" t="s">
        <v>257</v>
      </c>
      <c r="AX41" s="200" t="s">
        <v>258</v>
      </c>
      <c r="AY41" s="200">
        <v>19</v>
      </c>
      <c r="AZ41" s="5"/>
      <c r="BA41" s="32"/>
      <c r="BB41" s="32"/>
      <c r="BC41" s="298">
        <v>37</v>
      </c>
      <c r="BD41" s="324" t="s">
        <v>292</v>
      </c>
      <c r="BE41" s="325">
        <v>6.7129629629629622E-3</v>
      </c>
      <c r="BF41" s="301">
        <v>24</v>
      </c>
      <c r="BJ41" t="s">
        <v>488</v>
      </c>
      <c r="BK41">
        <v>2016</v>
      </c>
      <c r="BL41">
        <v>23</v>
      </c>
      <c r="BO41" t="s">
        <v>489</v>
      </c>
      <c r="BP41" s="10">
        <v>9.2708333333333341E-3</v>
      </c>
      <c r="BQ41" s="10">
        <v>8.4837962962962966E-3</v>
      </c>
      <c r="BR41" s="10">
        <f t="shared" si="0"/>
        <v>-7.8703703703703748E-4</v>
      </c>
    </row>
    <row r="42" spans="1:70" ht="17.100000000000001" customHeight="1" x14ac:dyDescent="0.4">
      <c r="A42" s="26"/>
      <c r="B42" s="287">
        <v>37</v>
      </c>
      <c r="C42" s="288" t="s">
        <v>490</v>
      </c>
      <c r="D42" s="289">
        <v>7.1296296296296307E-3</v>
      </c>
      <c r="E42" s="290">
        <v>2010</v>
      </c>
      <c r="F42" s="288" t="s">
        <v>257</v>
      </c>
      <c r="G42" s="287" t="s">
        <v>258</v>
      </c>
      <c r="H42" s="207">
        <v>26</v>
      </c>
      <c r="J42" s="207">
        <v>31</v>
      </c>
      <c r="K42" s="207" t="s">
        <v>459</v>
      </c>
      <c r="L42" s="295">
        <v>7.0717592592592594E-3</v>
      </c>
      <c r="M42" s="200">
        <v>2012</v>
      </c>
      <c r="N42" s="200" t="s">
        <v>257</v>
      </c>
      <c r="O42" s="200" t="s">
        <v>258</v>
      </c>
      <c r="P42" s="200">
        <v>26</v>
      </c>
      <c r="Q42" s="5"/>
      <c r="R42" s="207">
        <v>105</v>
      </c>
      <c r="S42" s="207" t="s">
        <v>491</v>
      </c>
      <c r="T42" s="295">
        <v>8.1365740740740738E-3</v>
      </c>
      <c r="U42" s="200">
        <v>2013</v>
      </c>
      <c r="V42" s="7"/>
      <c r="W42" s="207">
        <v>181</v>
      </c>
      <c r="X42" s="207" t="s">
        <v>492</v>
      </c>
      <c r="Y42" s="295">
        <v>1.0937500000000001E-2</v>
      </c>
      <c r="Z42" s="200">
        <v>2007</v>
      </c>
      <c r="AA42" s="5"/>
      <c r="AB42" s="199"/>
      <c r="AC42" s="199" t="s">
        <v>196</v>
      </c>
      <c r="AD42" s="315">
        <v>8.8310185185185193E-3</v>
      </c>
      <c r="AE42" s="199">
        <v>2024</v>
      </c>
      <c r="AF42" s="204" t="s">
        <v>264</v>
      </c>
      <c r="AG42" s="204" t="s">
        <v>265</v>
      </c>
      <c r="AH42" s="204" t="s">
        <v>486</v>
      </c>
      <c r="AI42" s="5"/>
      <c r="AJ42" s="311" t="s">
        <v>259</v>
      </c>
      <c r="AK42" s="199" t="s">
        <v>493</v>
      </c>
      <c r="AL42" s="322">
        <v>1.0335648148148148E-2</v>
      </c>
      <c r="AM42" s="199">
        <v>2024</v>
      </c>
      <c r="AN42" s="323" t="s">
        <v>264</v>
      </c>
      <c r="AO42" s="323" t="s">
        <v>6</v>
      </c>
      <c r="AP42" s="307">
        <v>20</v>
      </c>
      <c r="AQ42" s="32"/>
      <c r="AR42" s="32"/>
      <c r="AS42" s="207">
        <v>32</v>
      </c>
      <c r="AT42" s="207" t="s">
        <v>465</v>
      </c>
      <c r="AU42" s="295">
        <v>7.083333333333333E-3</v>
      </c>
      <c r="AV42" s="200">
        <v>2014</v>
      </c>
      <c r="AW42" s="200" t="s">
        <v>257</v>
      </c>
      <c r="AX42" s="200" t="s">
        <v>258</v>
      </c>
      <c r="AY42" s="200">
        <v>25</v>
      </c>
      <c r="AZ42" s="5"/>
      <c r="BA42" s="32"/>
      <c r="BB42" s="32"/>
      <c r="BC42" s="298">
        <v>38</v>
      </c>
      <c r="BD42" s="324" t="s">
        <v>321</v>
      </c>
      <c r="BE42" s="325">
        <v>6.7129629629629622E-3</v>
      </c>
      <c r="BF42" s="301">
        <v>23</v>
      </c>
      <c r="BJ42" t="s">
        <v>321</v>
      </c>
      <c r="BK42">
        <v>2015</v>
      </c>
      <c r="BL42">
        <v>22</v>
      </c>
      <c r="BO42" t="s">
        <v>494</v>
      </c>
      <c r="BP42" s="10">
        <v>9.3055555555555548E-3</v>
      </c>
      <c r="BQ42" s="10">
        <v>8.1481481481481474E-3</v>
      </c>
      <c r="BR42" s="10">
        <f t="shared" si="0"/>
        <v>-1.1574074074074073E-3</v>
      </c>
    </row>
    <row r="43" spans="1:70" ht="17.100000000000001" customHeight="1" x14ac:dyDescent="0.4">
      <c r="A43" s="26"/>
      <c r="B43" s="287">
        <v>38</v>
      </c>
      <c r="C43" s="288" t="s">
        <v>495</v>
      </c>
      <c r="D43" s="289">
        <v>7.1412037037037043E-3</v>
      </c>
      <c r="E43" s="290">
        <v>2015</v>
      </c>
      <c r="F43" s="288" t="s">
        <v>257</v>
      </c>
      <c r="G43" s="287" t="s">
        <v>258</v>
      </c>
      <c r="H43" s="207">
        <v>26</v>
      </c>
      <c r="J43" s="207">
        <v>32</v>
      </c>
      <c r="K43" s="207" t="s">
        <v>465</v>
      </c>
      <c r="L43" s="295">
        <v>7.083333333333333E-3</v>
      </c>
      <c r="M43" s="200">
        <v>2014</v>
      </c>
      <c r="N43" s="200" t="s">
        <v>257</v>
      </c>
      <c r="O43" s="200" t="s">
        <v>258</v>
      </c>
      <c r="P43" s="200">
        <v>23</v>
      </c>
      <c r="Q43" s="5"/>
      <c r="R43" s="207">
        <v>106</v>
      </c>
      <c r="S43" s="207" t="s">
        <v>496</v>
      </c>
      <c r="T43" s="295">
        <v>8.1365740740740738E-3</v>
      </c>
      <c r="U43" s="200">
        <v>2002</v>
      </c>
      <c r="V43" s="7"/>
      <c r="W43" s="207">
        <v>182</v>
      </c>
      <c r="X43" s="207" t="s">
        <v>497</v>
      </c>
      <c r="Y43" s="295">
        <v>1.0960648148148148E-2</v>
      </c>
      <c r="Z43" s="200">
        <v>2011</v>
      </c>
      <c r="AA43" s="5"/>
      <c r="AB43" s="199"/>
      <c r="AC43" s="199" t="s">
        <v>188</v>
      </c>
      <c r="AD43" s="315">
        <v>8.9814814814814809E-3</v>
      </c>
      <c r="AE43" s="199">
        <v>2024</v>
      </c>
      <c r="AF43" s="329" t="s">
        <v>264</v>
      </c>
      <c r="AG43" s="204" t="s">
        <v>265</v>
      </c>
      <c r="AH43" s="204">
        <v>64</v>
      </c>
      <c r="AI43" s="5"/>
      <c r="AJ43" s="27">
        <v>34</v>
      </c>
      <c r="AK43" s="304" t="s">
        <v>392</v>
      </c>
      <c r="AL43" s="305">
        <v>1.0358796296296295E-2</v>
      </c>
      <c r="AM43" s="200">
        <v>2018</v>
      </c>
      <c r="AN43" s="200" t="s">
        <v>257</v>
      </c>
      <c r="AO43" s="200" t="s">
        <v>267</v>
      </c>
      <c r="AP43" s="200">
        <v>24</v>
      </c>
      <c r="AQ43" s="32"/>
      <c r="AR43" s="32"/>
      <c r="AS43" s="292">
        <v>33</v>
      </c>
      <c r="AT43" s="292" t="s">
        <v>472</v>
      </c>
      <c r="AU43" s="293">
        <v>7.083333333333333E-3</v>
      </c>
      <c r="AV43" s="294">
        <v>2023</v>
      </c>
      <c r="AW43" s="200" t="s">
        <v>330</v>
      </c>
      <c r="AX43" s="200" t="s">
        <v>258</v>
      </c>
      <c r="AY43" s="200">
        <v>22</v>
      </c>
      <c r="AZ43" s="5"/>
      <c r="BA43" s="32"/>
      <c r="BB43" s="32"/>
      <c r="BC43" s="298">
        <v>39</v>
      </c>
      <c r="BD43" s="324" t="s">
        <v>292</v>
      </c>
      <c r="BE43" s="325">
        <v>6.7361111111111103E-3</v>
      </c>
      <c r="BF43" s="301">
        <v>22</v>
      </c>
      <c r="BJ43" t="s">
        <v>377</v>
      </c>
      <c r="BK43">
        <v>2015</v>
      </c>
      <c r="BL43">
        <v>32</v>
      </c>
      <c r="BO43" t="s">
        <v>331</v>
      </c>
      <c r="BP43" s="10">
        <v>9.6064814814814815E-3</v>
      </c>
      <c r="BQ43" s="10">
        <v>9.4097222222222238E-3</v>
      </c>
      <c r="BR43" s="10">
        <f t="shared" si="0"/>
        <v>-1.9675925925925764E-4</v>
      </c>
    </row>
    <row r="44" spans="1:70" ht="17.100000000000001" customHeight="1" x14ac:dyDescent="0.4">
      <c r="A44" s="26"/>
      <c r="B44" s="287">
        <v>39</v>
      </c>
      <c r="C44" s="288" t="s">
        <v>281</v>
      </c>
      <c r="D44" s="289">
        <v>7.1412037037037043E-3</v>
      </c>
      <c r="E44" s="290">
        <v>2002</v>
      </c>
      <c r="F44" s="288" t="s">
        <v>257</v>
      </c>
      <c r="G44" s="287" t="s">
        <v>265</v>
      </c>
      <c r="H44" s="207">
        <v>42</v>
      </c>
      <c r="J44" s="292">
        <v>33</v>
      </c>
      <c r="K44" s="292" t="s">
        <v>472</v>
      </c>
      <c r="L44" s="293">
        <v>7.083333333333333E-3</v>
      </c>
      <c r="M44" s="294">
        <v>2023</v>
      </c>
      <c r="N44" s="200" t="s">
        <v>257</v>
      </c>
      <c r="O44" s="200" t="s">
        <v>258</v>
      </c>
      <c r="P44" s="200">
        <v>28</v>
      </c>
      <c r="Q44" s="5"/>
      <c r="R44" s="207">
        <v>107</v>
      </c>
      <c r="S44" s="207" t="s">
        <v>499</v>
      </c>
      <c r="T44" s="295">
        <v>8.1481481481481474E-3</v>
      </c>
      <c r="U44" s="200">
        <v>2004</v>
      </c>
      <c r="V44" s="7"/>
      <c r="W44" s="207">
        <v>183</v>
      </c>
      <c r="X44" s="207" t="s">
        <v>500</v>
      </c>
      <c r="Y44" s="295">
        <v>1.1423611111111112E-2</v>
      </c>
      <c r="Z44" s="200">
        <v>2010</v>
      </c>
      <c r="AA44" s="5"/>
      <c r="AB44" s="206">
        <v>31</v>
      </c>
      <c r="AC44" s="206" t="s">
        <v>498</v>
      </c>
      <c r="AD44" s="302">
        <v>9.0624999999999994E-3</v>
      </c>
      <c r="AE44" s="303">
        <v>2022</v>
      </c>
      <c r="AF44" s="200" t="s">
        <v>330</v>
      </c>
      <c r="AG44" s="200" t="s">
        <v>265</v>
      </c>
      <c r="AH44" s="200" t="s">
        <v>486</v>
      </c>
      <c r="AI44" s="5"/>
      <c r="AJ44" s="311" t="s">
        <v>259</v>
      </c>
      <c r="AK44" s="199" t="s">
        <v>502</v>
      </c>
      <c r="AL44" s="322">
        <v>1.037037037037037E-2</v>
      </c>
      <c r="AM44" s="199">
        <v>2024</v>
      </c>
      <c r="AN44" s="323" t="s">
        <v>264</v>
      </c>
      <c r="AO44" s="323" t="s">
        <v>6</v>
      </c>
      <c r="AP44" s="307" t="s">
        <v>275</v>
      </c>
      <c r="AQ44" s="32"/>
      <c r="AR44" s="32"/>
      <c r="AS44" s="207">
        <v>34</v>
      </c>
      <c r="AT44" s="207" t="s">
        <v>478</v>
      </c>
      <c r="AU44" s="295">
        <v>7.0949074074074074E-3</v>
      </c>
      <c r="AV44" s="200">
        <v>2001</v>
      </c>
      <c r="AW44" s="200" t="s">
        <v>264</v>
      </c>
      <c r="AX44" s="200" t="s">
        <v>258</v>
      </c>
      <c r="AY44" s="200">
        <v>32</v>
      </c>
      <c r="AZ44" s="5"/>
      <c r="BA44" s="32"/>
      <c r="BB44" s="32"/>
      <c r="BC44" s="298">
        <v>40</v>
      </c>
      <c r="BD44" s="324" t="s">
        <v>284</v>
      </c>
      <c r="BE44" s="325">
        <v>6.7361111111111103E-3</v>
      </c>
      <c r="BF44" s="301">
        <v>19</v>
      </c>
      <c r="BJ44" t="s">
        <v>495</v>
      </c>
      <c r="BK44">
        <v>2015</v>
      </c>
      <c r="BL44">
        <v>26</v>
      </c>
      <c r="BO44" t="s">
        <v>422</v>
      </c>
      <c r="BP44" s="10">
        <v>9.6412037037037039E-3</v>
      </c>
      <c r="BQ44" s="10" t="e">
        <v>#N/A</v>
      </c>
      <c r="BR44" s="10" t="e">
        <f t="shared" si="0"/>
        <v>#N/A</v>
      </c>
    </row>
    <row r="45" spans="1:70" ht="17.100000000000001" customHeight="1" x14ac:dyDescent="0.4">
      <c r="A45" s="26"/>
      <c r="B45" s="287">
        <v>40</v>
      </c>
      <c r="C45" s="288" t="s">
        <v>503</v>
      </c>
      <c r="D45" s="289">
        <v>7.1412037037037043E-3</v>
      </c>
      <c r="E45" s="290">
        <v>2001</v>
      </c>
      <c r="F45" s="288" t="s">
        <v>257</v>
      </c>
      <c r="G45" s="287" t="s">
        <v>258</v>
      </c>
      <c r="H45" s="207">
        <v>23</v>
      </c>
      <c r="J45" s="207">
        <v>34</v>
      </c>
      <c r="K45" s="207" t="s">
        <v>478</v>
      </c>
      <c r="L45" s="295">
        <v>7.0949074074074074E-3</v>
      </c>
      <c r="M45" s="200">
        <v>2001</v>
      </c>
      <c r="N45" s="200" t="s">
        <v>264</v>
      </c>
      <c r="O45" s="200" t="s">
        <v>258</v>
      </c>
      <c r="P45" s="200">
        <v>21</v>
      </c>
      <c r="Q45" s="5"/>
      <c r="R45" s="207">
        <v>108</v>
      </c>
      <c r="S45" s="207" t="s">
        <v>368</v>
      </c>
      <c r="T45" s="295">
        <v>8.1481481481481474E-3</v>
      </c>
      <c r="U45" s="200">
        <v>2018</v>
      </c>
      <c r="V45" s="7"/>
      <c r="W45" s="207">
        <v>185</v>
      </c>
      <c r="X45" s="207" t="s">
        <v>509</v>
      </c>
      <c r="Y45" s="295">
        <v>1.2094907407407408E-2</v>
      </c>
      <c r="Z45" s="200">
        <v>2013</v>
      </c>
      <c r="AA45" s="5"/>
      <c r="AB45" s="206">
        <v>32</v>
      </c>
      <c r="AC45" s="206" t="s">
        <v>501</v>
      </c>
      <c r="AD45" s="302">
        <v>9.2013888888888892E-3</v>
      </c>
      <c r="AE45" s="321">
        <v>2018</v>
      </c>
      <c r="AF45" s="200" t="s">
        <v>257</v>
      </c>
      <c r="AG45" s="200" t="s">
        <v>265</v>
      </c>
      <c r="AH45" s="200">
        <v>40</v>
      </c>
      <c r="AI45" s="5"/>
      <c r="AJ45" s="27">
        <v>35</v>
      </c>
      <c r="AK45" s="314" t="s">
        <v>506</v>
      </c>
      <c r="AL45" s="305">
        <v>1.0405092592592593E-2</v>
      </c>
      <c r="AM45" s="200">
        <v>2005</v>
      </c>
      <c r="AN45" s="200" t="s">
        <v>257</v>
      </c>
      <c r="AO45" s="200" t="s">
        <v>267</v>
      </c>
      <c r="AP45" s="200" t="s">
        <v>375</v>
      </c>
      <c r="AQ45" s="32"/>
      <c r="AR45" s="32"/>
      <c r="AS45" s="207">
        <v>35</v>
      </c>
      <c r="AT45" s="207" t="s">
        <v>483</v>
      </c>
      <c r="AU45" s="295">
        <v>7.1180555555555546E-3</v>
      </c>
      <c r="AV45" s="200">
        <v>2006</v>
      </c>
      <c r="AW45" s="200" t="s">
        <v>257</v>
      </c>
      <c r="AX45" s="200" t="s">
        <v>258</v>
      </c>
      <c r="AY45" s="200">
        <v>19</v>
      </c>
      <c r="AZ45" s="5"/>
      <c r="BA45" s="32"/>
      <c r="BB45" s="32"/>
      <c r="BC45" s="298">
        <v>41</v>
      </c>
      <c r="BD45" s="299" t="s">
        <v>334</v>
      </c>
      <c r="BE45" s="300">
        <v>6.7361111111111103E-3</v>
      </c>
      <c r="BF45" s="301">
        <v>17</v>
      </c>
      <c r="BJ45" t="s">
        <v>507</v>
      </c>
      <c r="BK45">
        <v>2015</v>
      </c>
      <c r="BL45">
        <v>20</v>
      </c>
      <c r="BO45" t="s">
        <v>431</v>
      </c>
      <c r="BP45" s="10">
        <v>9.8495370370370369E-3</v>
      </c>
      <c r="BQ45" s="10" t="e">
        <v>#N/A</v>
      </c>
      <c r="BR45" s="10" t="e">
        <f t="shared" si="0"/>
        <v>#N/A</v>
      </c>
    </row>
    <row r="46" spans="1:70" ht="17.100000000000001" customHeight="1" x14ac:dyDescent="0.4">
      <c r="A46" s="26"/>
      <c r="B46" s="287">
        <v>41</v>
      </c>
      <c r="C46" s="288" t="s">
        <v>410</v>
      </c>
      <c r="D46" s="289">
        <v>7.1527777777777787E-3</v>
      </c>
      <c r="E46" s="290">
        <v>2017</v>
      </c>
      <c r="F46" s="288" t="s">
        <v>257</v>
      </c>
      <c r="G46" s="287" t="s">
        <v>258</v>
      </c>
      <c r="H46" s="207">
        <v>28</v>
      </c>
      <c r="J46" s="207">
        <v>35</v>
      </c>
      <c r="K46" s="207" t="s">
        <v>483</v>
      </c>
      <c r="L46" s="295">
        <v>7.1180555555555546E-3</v>
      </c>
      <c r="M46" s="200">
        <v>2006</v>
      </c>
      <c r="N46" s="200" t="s">
        <v>257</v>
      </c>
      <c r="O46" s="200" t="s">
        <v>258</v>
      </c>
      <c r="P46" s="200">
        <v>19</v>
      </c>
      <c r="Q46" s="5"/>
      <c r="R46" s="207">
        <v>109</v>
      </c>
      <c r="S46" s="207" t="s">
        <v>508</v>
      </c>
      <c r="T46" s="295">
        <v>8.1597222222222227E-3</v>
      </c>
      <c r="U46" s="200">
        <v>2002</v>
      </c>
      <c r="V46" s="7"/>
      <c r="W46" s="5"/>
      <c r="X46" s="5"/>
      <c r="Y46" s="5"/>
      <c r="Z46" s="5"/>
      <c r="AA46" s="7"/>
      <c r="AB46" s="207">
        <v>33</v>
      </c>
      <c r="AC46" s="207" t="s">
        <v>505</v>
      </c>
      <c r="AD46" s="295">
        <v>9.3634259259259261E-3</v>
      </c>
      <c r="AE46" s="200">
        <v>2012</v>
      </c>
      <c r="AF46" s="200" t="s">
        <v>264</v>
      </c>
      <c r="AG46" s="200" t="s">
        <v>265</v>
      </c>
      <c r="AH46" s="200">
        <v>57</v>
      </c>
      <c r="AI46" s="5"/>
      <c r="AJ46" s="206">
        <v>36</v>
      </c>
      <c r="AK46" s="334" t="s">
        <v>512</v>
      </c>
      <c r="AL46" s="335">
        <v>1.0486111111111111E-2</v>
      </c>
      <c r="AM46" s="303">
        <v>2023</v>
      </c>
      <c r="AN46" s="200" t="s">
        <v>264</v>
      </c>
      <c r="AO46" s="200" t="s">
        <v>267</v>
      </c>
      <c r="AP46" s="200">
        <v>19</v>
      </c>
      <c r="AQ46" s="32"/>
      <c r="AR46" s="32"/>
      <c r="AS46" s="207">
        <v>36</v>
      </c>
      <c r="AT46" s="207" t="s">
        <v>490</v>
      </c>
      <c r="AU46" s="295">
        <v>7.1296296296296307E-3</v>
      </c>
      <c r="AV46" s="200">
        <v>2010</v>
      </c>
      <c r="AW46" s="200" t="s">
        <v>257</v>
      </c>
      <c r="AX46" s="200" t="s">
        <v>258</v>
      </c>
      <c r="AY46" s="200">
        <v>26</v>
      </c>
      <c r="AZ46" s="5"/>
      <c r="BA46" s="32"/>
      <c r="BB46" s="32"/>
      <c r="BC46" s="298">
        <v>42</v>
      </c>
      <c r="BD46" s="299" t="s">
        <v>48</v>
      </c>
      <c r="BE46" s="300">
        <v>6.7476851851851856E-3</v>
      </c>
      <c r="BF46" s="301">
        <v>34</v>
      </c>
      <c r="BJ46" t="s">
        <v>454</v>
      </c>
      <c r="BK46">
        <v>2015</v>
      </c>
      <c r="BL46">
        <v>19</v>
      </c>
      <c r="BO46" t="s">
        <v>436</v>
      </c>
      <c r="BP46" s="10">
        <v>9.9189814814814817E-3</v>
      </c>
      <c r="BQ46" s="10" t="e">
        <v>#N/A</v>
      </c>
      <c r="BR46" s="10" t="e">
        <f t="shared" si="0"/>
        <v>#N/A</v>
      </c>
    </row>
    <row r="47" spans="1:70" ht="17.100000000000001" customHeight="1" x14ac:dyDescent="0.4">
      <c r="A47" s="26"/>
      <c r="B47" s="287">
        <v>41</v>
      </c>
      <c r="C47" s="288" t="s">
        <v>513</v>
      </c>
      <c r="D47" s="289">
        <v>7.1527777777777787E-3</v>
      </c>
      <c r="E47" s="290">
        <v>2024</v>
      </c>
      <c r="F47" s="288" t="s">
        <v>264</v>
      </c>
      <c r="G47" s="287" t="s">
        <v>258</v>
      </c>
      <c r="H47" s="207">
        <v>21</v>
      </c>
      <c r="J47" s="207">
        <v>36</v>
      </c>
      <c r="K47" s="207" t="s">
        <v>490</v>
      </c>
      <c r="L47" s="295">
        <v>7.1296296296296307E-3</v>
      </c>
      <c r="M47" s="200">
        <v>2010</v>
      </c>
      <c r="N47" s="200" t="s">
        <v>257</v>
      </c>
      <c r="O47" s="200" t="s">
        <v>258</v>
      </c>
      <c r="P47" s="200">
        <v>19</v>
      </c>
      <c r="Q47" s="5"/>
      <c r="R47" s="206">
        <v>110</v>
      </c>
      <c r="S47" s="206" t="s">
        <v>399</v>
      </c>
      <c r="T47" s="302">
        <v>8.1597222222222227E-3</v>
      </c>
      <c r="U47" s="303">
        <v>2019</v>
      </c>
      <c r="V47" s="7"/>
      <c r="W47" s="5"/>
      <c r="X47" s="5"/>
      <c r="Y47" s="5"/>
      <c r="Z47" s="5"/>
      <c r="AA47" s="7"/>
      <c r="AB47" s="207">
        <v>34</v>
      </c>
      <c r="AC47" s="207" t="s">
        <v>510</v>
      </c>
      <c r="AD47" s="295">
        <v>9.8958333333333329E-3</v>
      </c>
      <c r="AE47" s="333">
        <v>2022</v>
      </c>
      <c r="AF47" s="200" t="s">
        <v>257</v>
      </c>
      <c r="AG47" s="200" t="s">
        <v>265</v>
      </c>
      <c r="AH47" s="200" t="s">
        <v>511</v>
      </c>
      <c r="AI47" s="5"/>
      <c r="AJ47" s="27">
        <v>37</v>
      </c>
      <c r="AK47" s="304" t="s">
        <v>514</v>
      </c>
      <c r="AL47" s="305">
        <v>1.0509259259259258E-2</v>
      </c>
      <c r="AM47" s="200">
        <v>2006</v>
      </c>
      <c r="AN47" s="200" t="s">
        <v>257</v>
      </c>
      <c r="AO47" s="200" t="s">
        <v>267</v>
      </c>
      <c r="AP47" s="200">
        <v>29</v>
      </c>
      <c r="AQ47" s="32"/>
      <c r="AR47" s="32"/>
      <c r="AS47" s="292">
        <v>37</v>
      </c>
      <c r="AT47" s="292" t="s">
        <v>495</v>
      </c>
      <c r="AU47" s="293">
        <v>7.1412037037037043E-3</v>
      </c>
      <c r="AV47" s="294">
        <v>2015</v>
      </c>
      <c r="AW47" s="200" t="s">
        <v>257</v>
      </c>
      <c r="AX47" s="200" t="s">
        <v>258</v>
      </c>
      <c r="AY47" s="200">
        <v>26</v>
      </c>
      <c r="AZ47" s="5"/>
      <c r="BA47" s="32"/>
      <c r="BB47" s="32"/>
      <c r="BC47" s="298">
        <v>43</v>
      </c>
      <c r="BD47" s="324" t="s">
        <v>278</v>
      </c>
      <c r="BE47" s="325">
        <v>6.7476851851851856E-3</v>
      </c>
      <c r="BF47" s="301">
        <v>29</v>
      </c>
      <c r="BJ47" t="s">
        <v>282</v>
      </c>
      <c r="BK47">
        <v>2015</v>
      </c>
      <c r="BL47">
        <v>23</v>
      </c>
      <c r="BQ47" s="10"/>
      <c r="BR47" s="10">
        <f t="shared" si="0"/>
        <v>0</v>
      </c>
    </row>
    <row r="48" spans="1:70" ht="17.100000000000001" customHeight="1" x14ac:dyDescent="0.4">
      <c r="A48" s="26"/>
      <c r="B48" s="287">
        <v>42</v>
      </c>
      <c r="C48" s="288" t="s">
        <v>446</v>
      </c>
      <c r="D48" s="289">
        <v>7.1527777777777787E-3</v>
      </c>
      <c r="E48" s="290">
        <v>2016</v>
      </c>
      <c r="F48" s="288" t="s">
        <v>257</v>
      </c>
      <c r="G48" s="287" t="s">
        <v>258</v>
      </c>
      <c r="H48" s="207">
        <v>19</v>
      </c>
      <c r="J48" s="292">
        <v>37</v>
      </c>
      <c r="K48" s="292" t="s">
        <v>495</v>
      </c>
      <c r="L48" s="293">
        <v>7.1412037037037043E-3</v>
      </c>
      <c r="M48" s="294">
        <v>2015</v>
      </c>
      <c r="N48" s="200" t="s">
        <v>257</v>
      </c>
      <c r="O48" s="200" t="s">
        <v>258</v>
      </c>
      <c r="P48" s="200">
        <v>19</v>
      </c>
      <c r="Q48" s="5"/>
      <c r="R48" s="207">
        <v>111</v>
      </c>
      <c r="S48" s="207" t="s">
        <v>515</v>
      </c>
      <c r="T48" s="295">
        <v>8.1712962962962963E-3</v>
      </c>
      <c r="U48" s="200">
        <v>2003</v>
      </c>
      <c r="V48" s="7"/>
      <c r="W48" s="5"/>
      <c r="X48" s="5"/>
      <c r="Y48" s="5"/>
      <c r="Z48" s="5"/>
      <c r="AA48" s="7"/>
      <c r="AB48" s="5"/>
      <c r="AC48" s="5"/>
      <c r="AD48" s="5"/>
      <c r="AE48" s="5"/>
      <c r="AF48" s="5"/>
      <c r="AG48" s="5"/>
      <c r="AH48" s="5"/>
      <c r="AI48" s="5"/>
      <c r="AJ48" s="207">
        <v>38</v>
      </c>
      <c r="AK48" s="304" t="s">
        <v>517</v>
      </c>
      <c r="AL48" s="305">
        <v>1.0532407407407407E-2</v>
      </c>
      <c r="AM48" s="200">
        <v>2002</v>
      </c>
      <c r="AN48" s="200" t="s">
        <v>264</v>
      </c>
      <c r="AO48" s="200" t="s">
        <v>267</v>
      </c>
      <c r="AP48" s="200">
        <v>20</v>
      </c>
      <c r="AQ48" s="32"/>
      <c r="AR48" s="32"/>
      <c r="AS48" s="207">
        <v>38</v>
      </c>
      <c r="AT48" s="207" t="s">
        <v>503</v>
      </c>
      <c r="AU48" s="295">
        <v>7.1412037037037043E-3</v>
      </c>
      <c r="AV48" s="200">
        <v>2001</v>
      </c>
      <c r="AW48" s="200" t="s">
        <v>257</v>
      </c>
      <c r="AX48" s="200" t="s">
        <v>258</v>
      </c>
      <c r="AY48" s="200">
        <v>23</v>
      </c>
      <c r="AZ48" s="5"/>
      <c r="BA48" s="32"/>
      <c r="BB48" s="32"/>
      <c r="BC48" s="298">
        <v>44</v>
      </c>
      <c r="BD48" s="324" t="s">
        <v>370</v>
      </c>
      <c r="BE48" s="325">
        <v>6.7708333333333336E-3</v>
      </c>
      <c r="BF48" s="301">
        <v>19</v>
      </c>
      <c r="BJ48" t="s">
        <v>518</v>
      </c>
      <c r="BK48">
        <v>2015</v>
      </c>
      <c r="BL48">
        <v>29</v>
      </c>
      <c r="BO48" t="s">
        <v>457</v>
      </c>
      <c r="BP48" s="10">
        <v>1.0127314814814815E-2</v>
      </c>
      <c r="BQ48" s="10" t="e">
        <v>#N/A</v>
      </c>
      <c r="BR48" s="10" t="e">
        <f t="shared" si="0"/>
        <v>#N/A</v>
      </c>
    </row>
    <row r="49" spans="1:70" ht="17.100000000000001" customHeight="1" x14ac:dyDescent="0.25">
      <c r="A49" s="26"/>
      <c r="B49" s="287">
        <v>43</v>
      </c>
      <c r="C49" s="288" t="s">
        <v>519</v>
      </c>
      <c r="D49" s="289">
        <v>7.1527777777777787E-3</v>
      </c>
      <c r="E49" s="290">
        <v>2011</v>
      </c>
      <c r="F49" s="288" t="s">
        <v>257</v>
      </c>
      <c r="G49" s="287" t="s">
        <v>258</v>
      </c>
      <c r="H49" s="207">
        <v>19</v>
      </c>
      <c r="J49" s="207">
        <v>38</v>
      </c>
      <c r="K49" s="207" t="s">
        <v>503</v>
      </c>
      <c r="L49" s="295">
        <v>7.1412037037037043E-3</v>
      </c>
      <c r="M49" s="200">
        <v>2001</v>
      </c>
      <c r="N49" s="200" t="s">
        <v>330</v>
      </c>
      <c r="O49" s="200" t="s">
        <v>258</v>
      </c>
      <c r="P49" s="200">
        <v>36</v>
      </c>
      <c r="Q49" s="5"/>
      <c r="R49" s="207">
        <v>112</v>
      </c>
      <c r="S49" s="207" t="s">
        <v>520</v>
      </c>
      <c r="T49" s="295">
        <v>8.240740740740736E-3</v>
      </c>
      <c r="U49" s="200">
        <v>2006</v>
      </c>
      <c r="V49" s="7"/>
      <c r="W49" s="219" t="s">
        <v>516</v>
      </c>
      <c r="X49" s="6"/>
      <c r="Y49" s="5"/>
      <c r="Z49" s="5"/>
      <c r="AA49" s="7"/>
      <c r="AB49" s="5"/>
      <c r="AC49" s="5"/>
      <c r="AD49" s="5"/>
      <c r="AE49" s="5"/>
      <c r="AF49" s="5"/>
      <c r="AG49" s="5"/>
      <c r="AH49" s="5"/>
      <c r="AI49" s="5"/>
      <c r="AJ49" s="27">
        <v>39</v>
      </c>
      <c r="AK49" s="304" t="s">
        <v>522</v>
      </c>
      <c r="AL49" s="305">
        <v>1.0567129629629629E-2</v>
      </c>
      <c r="AM49" s="200">
        <v>2015</v>
      </c>
      <c r="AN49" s="200" t="s">
        <v>257</v>
      </c>
      <c r="AO49" s="200" t="s">
        <v>267</v>
      </c>
      <c r="AP49" s="200" t="s">
        <v>375</v>
      </c>
      <c r="AQ49" s="32"/>
      <c r="AR49" s="32"/>
      <c r="AS49" s="307"/>
      <c r="AT49" s="307" t="s">
        <v>523</v>
      </c>
      <c r="AU49" s="308">
        <v>7.1527777777777779E-3</v>
      </c>
      <c r="AV49" s="307">
        <v>2024</v>
      </c>
      <c r="AW49" s="200" t="s">
        <v>257</v>
      </c>
      <c r="AX49" s="200" t="s">
        <v>258</v>
      </c>
      <c r="AY49" s="200">
        <v>-389.8</v>
      </c>
      <c r="AZ49" s="5"/>
      <c r="BA49" s="32"/>
      <c r="BB49" s="32"/>
      <c r="BC49" s="298">
        <v>45</v>
      </c>
      <c r="BD49" s="338" t="s">
        <v>340</v>
      </c>
      <c r="BE49" s="325">
        <v>6.7708333333333336E-3</v>
      </c>
      <c r="BF49" s="301">
        <v>19</v>
      </c>
      <c r="BJ49" t="s">
        <v>522</v>
      </c>
      <c r="BK49">
        <v>2015</v>
      </c>
      <c r="BL49">
        <v>-3</v>
      </c>
      <c r="BO49" t="s">
        <v>462</v>
      </c>
      <c r="BP49" s="10">
        <v>1.0127314814814815E-2</v>
      </c>
      <c r="BQ49" s="10">
        <v>1.0358796296296295E-2</v>
      </c>
      <c r="BR49" s="10">
        <f t="shared" si="0"/>
        <v>2.3148148148148008E-4</v>
      </c>
    </row>
    <row r="50" spans="1:70" ht="17.100000000000001" customHeight="1" x14ac:dyDescent="0.4">
      <c r="A50" s="26"/>
      <c r="B50" s="287">
        <v>44</v>
      </c>
      <c r="C50" s="288" t="s">
        <v>524</v>
      </c>
      <c r="D50" s="289">
        <v>7.1527777777777787E-3</v>
      </c>
      <c r="E50" s="290">
        <v>2013</v>
      </c>
      <c r="F50" s="288" t="s">
        <v>257</v>
      </c>
      <c r="G50" s="287" t="s">
        <v>258</v>
      </c>
      <c r="H50" s="207">
        <v>19</v>
      </c>
      <c r="J50" s="207">
        <v>39</v>
      </c>
      <c r="K50" s="207" t="s">
        <v>410</v>
      </c>
      <c r="L50" s="295">
        <v>7.1527777777777787E-3</v>
      </c>
      <c r="M50" s="200">
        <v>2017</v>
      </c>
      <c r="N50" s="200" t="s">
        <v>257</v>
      </c>
      <c r="O50" s="200" t="s">
        <v>258</v>
      </c>
      <c r="P50" s="200">
        <v>25</v>
      </c>
      <c r="Q50" s="5"/>
      <c r="R50" s="207">
        <v>113</v>
      </c>
      <c r="S50" s="207" t="s">
        <v>525</v>
      </c>
      <c r="T50" s="295">
        <v>8.2407407407407412E-3</v>
      </c>
      <c r="U50" s="200">
        <v>2007</v>
      </c>
      <c r="V50" s="7"/>
      <c r="W50" s="5"/>
      <c r="X50" s="336" t="s">
        <v>245</v>
      </c>
      <c r="Y50" s="337" t="s">
        <v>521</v>
      </c>
      <c r="Z50" s="5"/>
      <c r="AA50" s="7"/>
      <c r="AB50" s="5"/>
      <c r="AC50" s="336" t="s">
        <v>245</v>
      </c>
      <c r="AD50" s="337" t="s">
        <v>521</v>
      </c>
      <c r="AE50" s="5"/>
      <c r="AF50" s="5"/>
      <c r="AG50" s="5"/>
      <c r="AH50" s="5"/>
      <c r="AI50" s="5"/>
      <c r="AJ50" s="207">
        <v>40</v>
      </c>
      <c r="AK50" s="304" t="s">
        <v>488</v>
      </c>
      <c r="AL50" s="305">
        <v>1.0578703703703703E-2</v>
      </c>
      <c r="AM50" s="200">
        <v>2016</v>
      </c>
      <c r="AN50" s="200" t="s">
        <v>257</v>
      </c>
      <c r="AO50" s="200" t="s">
        <v>267</v>
      </c>
      <c r="AP50" s="200">
        <v>23</v>
      </c>
      <c r="AQ50" s="32"/>
      <c r="AR50" s="32"/>
      <c r="AS50" s="207">
        <v>39</v>
      </c>
      <c r="AT50" s="207" t="s">
        <v>410</v>
      </c>
      <c r="AU50" s="295">
        <v>7.1527777777777787E-3</v>
      </c>
      <c r="AV50" s="200">
        <v>2017</v>
      </c>
      <c r="AW50" s="200" t="s">
        <v>257</v>
      </c>
      <c r="AX50" s="200" t="s">
        <v>258</v>
      </c>
      <c r="AY50" s="200">
        <v>28</v>
      </c>
      <c r="AZ50" s="5"/>
      <c r="BA50" s="32"/>
      <c r="BB50" s="32"/>
      <c r="BC50" s="298">
        <v>46</v>
      </c>
      <c r="BD50" s="324" t="s">
        <v>314</v>
      </c>
      <c r="BE50" s="325">
        <v>6.7708333333333336E-3</v>
      </c>
      <c r="BF50" s="301">
        <v>19</v>
      </c>
      <c r="BJ50" t="s">
        <v>529</v>
      </c>
      <c r="BK50">
        <v>2015</v>
      </c>
      <c r="BL50">
        <v>29</v>
      </c>
      <c r="BO50" t="s">
        <v>530</v>
      </c>
      <c r="BP50" s="10">
        <v>1.0972222222222223E-2</v>
      </c>
      <c r="BQ50" s="10">
        <v>8.1597222222222227E-3</v>
      </c>
      <c r="BR50" s="10">
        <f t="shared" si="0"/>
        <v>-2.8125000000000008E-3</v>
      </c>
    </row>
    <row r="51" spans="1:70" ht="17.100000000000001" customHeight="1" x14ac:dyDescent="0.4">
      <c r="A51" s="26"/>
      <c r="B51" s="287">
        <v>45</v>
      </c>
      <c r="C51" s="288" t="s">
        <v>531</v>
      </c>
      <c r="D51" s="289">
        <v>7.1759259259259259E-3</v>
      </c>
      <c r="E51" s="290">
        <v>2023</v>
      </c>
      <c r="F51" s="288" t="s">
        <v>330</v>
      </c>
      <c r="G51" s="287" t="s">
        <v>258</v>
      </c>
      <c r="H51" s="207">
        <v>36</v>
      </c>
      <c r="J51" s="291" t="s">
        <v>259</v>
      </c>
      <c r="K51" s="341" t="s">
        <v>513</v>
      </c>
      <c r="L51" s="342">
        <v>7.1527777777777787E-3</v>
      </c>
      <c r="M51" s="343">
        <v>2024</v>
      </c>
      <c r="N51" s="200" t="s">
        <v>257</v>
      </c>
      <c r="O51" s="200" t="s">
        <v>258</v>
      </c>
      <c r="P51" s="200">
        <v>19</v>
      </c>
      <c r="Q51" s="5"/>
      <c r="R51" s="207">
        <v>114</v>
      </c>
      <c r="S51" s="207" t="s">
        <v>532</v>
      </c>
      <c r="T51" s="295">
        <v>8.2523148148148148E-3</v>
      </c>
      <c r="U51" s="200">
        <v>2009</v>
      </c>
      <c r="V51" s="7"/>
      <c r="W51" s="5"/>
      <c r="X51" s="339" t="s">
        <v>526</v>
      </c>
      <c r="Y51" s="295">
        <v>8.0993357487922704E-3</v>
      </c>
      <c r="Z51" s="5"/>
      <c r="AA51" s="7"/>
      <c r="AC51" s="339" t="s">
        <v>592</v>
      </c>
      <c r="AD51" s="295">
        <v>1.1995772946859905E-2</v>
      </c>
      <c r="AF51" s="5"/>
      <c r="AG51" s="5"/>
      <c r="AH51" s="5"/>
      <c r="AI51" s="5"/>
      <c r="AJ51" s="210" t="s">
        <v>259</v>
      </c>
      <c r="AK51" s="199" t="s">
        <v>535</v>
      </c>
      <c r="AL51" s="322">
        <v>1.0578703703703703E-2</v>
      </c>
      <c r="AM51" s="199">
        <v>2024</v>
      </c>
      <c r="AN51" s="323" t="s">
        <v>264</v>
      </c>
      <c r="AO51" s="323" t="s">
        <v>6</v>
      </c>
      <c r="AP51" s="307" t="s">
        <v>536</v>
      </c>
      <c r="AQ51" s="32"/>
      <c r="AR51" s="32"/>
      <c r="AS51" s="341">
        <v>40</v>
      </c>
      <c r="AT51" s="341" t="s">
        <v>513</v>
      </c>
      <c r="AU51" s="342">
        <v>7.1527777777777787E-3</v>
      </c>
      <c r="AV51" s="343">
        <v>2024</v>
      </c>
      <c r="AW51" s="200" t="s">
        <v>264</v>
      </c>
      <c r="AX51" s="200" t="s">
        <v>258</v>
      </c>
      <c r="AY51" s="200">
        <v>21</v>
      </c>
      <c r="AZ51" s="5"/>
      <c r="BA51" s="32"/>
      <c r="BB51" s="32"/>
      <c r="BC51" s="298">
        <v>47</v>
      </c>
      <c r="BD51" s="324" t="s">
        <v>346</v>
      </c>
      <c r="BE51" s="325">
        <v>6.7824074074074037E-3</v>
      </c>
      <c r="BF51" s="301">
        <v>20</v>
      </c>
      <c r="BJ51" t="s">
        <v>537</v>
      </c>
      <c r="BK51">
        <v>2015</v>
      </c>
      <c r="BL51">
        <v>26</v>
      </c>
      <c r="BO51" t="s">
        <v>470</v>
      </c>
      <c r="BP51" s="10">
        <v>1.0208333333333333E-2</v>
      </c>
      <c r="BQ51" s="10" t="e">
        <v>#N/A</v>
      </c>
      <c r="BR51" s="10" t="e">
        <f t="shared" si="0"/>
        <v>#N/A</v>
      </c>
    </row>
    <row r="52" spans="1:70" ht="17.100000000000001" customHeight="1" x14ac:dyDescent="0.4">
      <c r="A52" s="26"/>
      <c r="B52" s="287">
        <v>45</v>
      </c>
      <c r="C52" s="288" t="s">
        <v>288</v>
      </c>
      <c r="D52" s="289">
        <v>7.1759259259259259E-3</v>
      </c>
      <c r="E52" s="290">
        <v>2000</v>
      </c>
      <c r="F52" s="288" t="s">
        <v>257</v>
      </c>
      <c r="G52" s="287" t="s">
        <v>265</v>
      </c>
      <c r="H52" s="207">
        <v>46</v>
      </c>
      <c r="J52" s="207">
        <v>41</v>
      </c>
      <c r="K52" s="207" t="s">
        <v>446</v>
      </c>
      <c r="L52" s="295">
        <v>7.1527777777777787E-3</v>
      </c>
      <c r="M52" s="200">
        <v>2016</v>
      </c>
      <c r="N52" s="200" t="s">
        <v>257</v>
      </c>
      <c r="O52" s="200" t="s">
        <v>258</v>
      </c>
      <c r="P52" s="200">
        <v>20</v>
      </c>
      <c r="Q52" s="5"/>
      <c r="R52" s="292">
        <v>115</v>
      </c>
      <c r="S52" s="292" t="s">
        <v>538</v>
      </c>
      <c r="T52" s="293">
        <v>8.2638888888888883E-3</v>
      </c>
      <c r="U52" s="294">
        <v>2014</v>
      </c>
      <c r="V52" s="7"/>
      <c r="W52" s="5"/>
      <c r="X52" s="339" t="s">
        <v>533</v>
      </c>
      <c r="Y52" s="295">
        <v>8.6830716586151387E-3</v>
      </c>
      <c r="Z52" s="5"/>
      <c r="AA52" s="7"/>
      <c r="AB52" s="5"/>
      <c r="AC52" s="340" t="s">
        <v>595</v>
      </c>
      <c r="AD52" s="295">
        <v>1.2243860708534622E-2</v>
      </c>
      <c r="AF52" s="5"/>
      <c r="AG52" s="5"/>
      <c r="AH52" s="5"/>
      <c r="AI52" s="5"/>
      <c r="AJ52" s="207">
        <v>41</v>
      </c>
      <c r="AK52" s="304" t="s">
        <v>541</v>
      </c>
      <c r="AL52" s="305">
        <v>1.0613425925925927E-2</v>
      </c>
      <c r="AM52" s="200">
        <v>2009</v>
      </c>
      <c r="AN52" s="200" t="s">
        <v>257</v>
      </c>
      <c r="AO52" s="200" t="s">
        <v>267</v>
      </c>
      <c r="AP52" s="200">
        <v>26</v>
      </c>
      <c r="AQ52" s="32"/>
      <c r="AR52" s="32"/>
      <c r="AS52" s="207">
        <v>41</v>
      </c>
      <c r="AT52" s="207" t="s">
        <v>446</v>
      </c>
      <c r="AU52" s="295">
        <v>7.1527777777777787E-3</v>
      </c>
      <c r="AV52" s="200">
        <v>2016</v>
      </c>
      <c r="AW52" s="200" t="s">
        <v>257</v>
      </c>
      <c r="AX52" s="200" t="s">
        <v>258</v>
      </c>
      <c r="AY52" s="200">
        <v>19</v>
      </c>
      <c r="AZ52" s="5"/>
      <c r="BA52" s="32"/>
      <c r="BB52" s="32"/>
      <c r="BC52" s="298">
        <v>48</v>
      </c>
      <c r="BD52" s="324" t="s">
        <v>290</v>
      </c>
      <c r="BE52" s="325">
        <v>6.782407407407408E-3</v>
      </c>
      <c r="BF52" s="301">
        <v>28</v>
      </c>
      <c r="BJ52" t="s">
        <v>542</v>
      </c>
      <c r="BK52">
        <v>2015</v>
      </c>
      <c r="BL52">
        <v>29</v>
      </c>
      <c r="BO52" t="s">
        <v>482</v>
      </c>
      <c r="BP52" s="10">
        <v>1.0289351851851852E-2</v>
      </c>
      <c r="BQ52" s="10" t="e">
        <v>#N/A</v>
      </c>
      <c r="BR52" s="10" t="e">
        <f t="shared" si="0"/>
        <v>#N/A</v>
      </c>
    </row>
    <row r="53" spans="1:70" ht="17.100000000000001" customHeight="1" x14ac:dyDescent="0.4">
      <c r="A53" s="26"/>
      <c r="B53" s="287">
        <v>46</v>
      </c>
      <c r="C53" s="288" t="s">
        <v>543</v>
      </c>
      <c r="D53" s="289">
        <v>7.1759259259259259E-3</v>
      </c>
      <c r="E53" s="290">
        <v>2000</v>
      </c>
      <c r="F53" s="288" t="s">
        <v>264</v>
      </c>
      <c r="G53" s="287" t="s">
        <v>258</v>
      </c>
      <c r="H53" s="207">
        <v>20</v>
      </c>
      <c r="J53" s="207">
        <v>42</v>
      </c>
      <c r="K53" s="207" t="s">
        <v>519</v>
      </c>
      <c r="L53" s="295">
        <v>7.1527777777777787E-3</v>
      </c>
      <c r="M53" s="200">
        <v>2011</v>
      </c>
      <c r="N53" s="200" t="s">
        <v>264</v>
      </c>
      <c r="O53" s="200" t="s">
        <v>258</v>
      </c>
      <c r="P53" s="200">
        <v>24</v>
      </c>
      <c r="Q53" s="5"/>
      <c r="R53" s="207">
        <v>116</v>
      </c>
      <c r="S53" s="207" t="s">
        <v>544</v>
      </c>
      <c r="T53" s="295">
        <v>8.2638888888888901E-3</v>
      </c>
      <c r="U53" s="200">
        <v>2006</v>
      </c>
      <c r="V53" s="7"/>
      <c r="W53" s="5"/>
      <c r="X53" s="339" t="s">
        <v>539</v>
      </c>
      <c r="Y53" s="295">
        <v>8.6830716586151387E-3</v>
      </c>
      <c r="Z53" s="5"/>
      <c r="AA53" s="7"/>
      <c r="AB53" s="5"/>
      <c r="AC53" s="340" t="s">
        <v>527</v>
      </c>
      <c r="AD53" s="295">
        <v>1.6081924315619969E-2</v>
      </c>
      <c r="AE53" s="220" t="s">
        <v>528</v>
      </c>
      <c r="AF53" s="5"/>
      <c r="AG53" s="5"/>
      <c r="AH53" s="5"/>
      <c r="AI53" s="5"/>
      <c r="AJ53" s="27">
        <v>42</v>
      </c>
      <c r="AK53" s="304" t="s">
        <v>548</v>
      </c>
      <c r="AL53" s="305">
        <v>1.068287037037037E-2</v>
      </c>
      <c r="AM53" s="200">
        <v>2011</v>
      </c>
      <c r="AN53" s="200" t="s">
        <v>257</v>
      </c>
      <c r="AO53" s="200" t="s">
        <v>267</v>
      </c>
      <c r="AP53" s="200" t="s">
        <v>375</v>
      </c>
      <c r="AQ53" s="32"/>
      <c r="AR53" s="32"/>
      <c r="AS53" s="207">
        <v>42</v>
      </c>
      <c r="AT53" s="207" t="s">
        <v>519</v>
      </c>
      <c r="AU53" s="295">
        <v>7.1527777777777787E-3</v>
      </c>
      <c r="AV53" s="200">
        <v>2011</v>
      </c>
      <c r="AW53" s="200" t="s">
        <v>257</v>
      </c>
      <c r="AX53" s="200" t="s">
        <v>258</v>
      </c>
      <c r="AY53" s="200">
        <v>19</v>
      </c>
      <c r="AZ53" s="5"/>
      <c r="BA53" s="32"/>
      <c r="BB53" s="32"/>
      <c r="BC53" s="298">
        <v>49</v>
      </c>
      <c r="BD53" s="324" t="s">
        <v>278</v>
      </c>
      <c r="BE53" s="325">
        <v>6.782407407407408E-3</v>
      </c>
      <c r="BF53" s="301">
        <v>27</v>
      </c>
      <c r="BJ53" t="s">
        <v>284</v>
      </c>
      <c r="BK53">
        <v>2014</v>
      </c>
      <c r="BL53">
        <v>24</v>
      </c>
      <c r="BO53" t="s">
        <v>549</v>
      </c>
      <c r="BP53" s="10">
        <v>1.0844907407407407E-2</v>
      </c>
      <c r="BQ53" s="10" t="e">
        <v>#N/A</v>
      </c>
      <c r="BR53" s="10" t="e">
        <f t="shared" si="0"/>
        <v>#N/A</v>
      </c>
    </row>
    <row r="54" spans="1:70" ht="17.100000000000001" customHeight="1" x14ac:dyDescent="0.4">
      <c r="A54" s="26"/>
      <c r="B54" s="287">
        <v>47</v>
      </c>
      <c r="C54" s="288" t="s">
        <v>550</v>
      </c>
      <c r="D54" s="289">
        <v>7.2337962962962972E-3</v>
      </c>
      <c r="E54" s="290">
        <v>2007</v>
      </c>
      <c r="F54" s="288" t="s">
        <v>257</v>
      </c>
      <c r="G54" s="287" t="s">
        <v>258</v>
      </c>
      <c r="H54" s="207">
        <v>25</v>
      </c>
      <c r="J54" s="207">
        <v>43</v>
      </c>
      <c r="K54" s="207" t="s">
        <v>524</v>
      </c>
      <c r="L54" s="295">
        <v>7.1527777777777787E-3</v>
      </c>
      <c r="M54" s="200">
        <v>2013</v>
      </c>
      <c r="N54" s="200" t="s">
        <v>264</v>
      </c>
      <c r="O54" s="200" t="s">
        <v>258</v>
      </c>
      <c r="P54" s="200">
        <v>23</v>
      </c>
      <c r="Q54" s="5"/>
      <c r="R54" s="207">
        <v>118</v>
      </c>
      <c r="S54" s="207" t="s">
        <v>551</v>
      </c>
      <c r="T54" s="295">
        <v>8.2754629629629619E-3</v>
      </c>
      <c r="U54" s="200">
        <v>2011</v>
      </c>
      <c r="V54" s="7"/>
      <c r="W54" s="5"/>
      <c r="X54" s="339" t="s">
        <v>545</v>
      </c>
      <c r="Y54" s="295">
        <v>8.8581924315619971E-3</v>
      </c>
      <c r="Z54" s="5"/>
      <c r="AA54" s="7"/>
      <c r="AB54" s="5"/>
      <c r="AC54" s="340" t="s">
        <v>534</v>
      </c>
      <c r="AD54" s="295">
        <v>1.7687198067632852E-2</v>
      </c>
      <c r="AE54" s="220" t="s">
        <v>528</v>
      </c>
      <c r="AF54" s="5"/>
      <c r="AG54" s="5"/>
      <c r="AH54" s="5"/>
      <c r="AI54" s="5"/>
      <c r="AJ54" s="206">
        <v>43</v>
      </c>
      <c r="AK54" s="334" t="s">
        <v>554</v>
      </c>
      <c r="AL54" s="335">
        <v>1.0694444444444444E-2</v>
      </c>
      <c r="AM54" s="303">
        <v>2022</v>
      </c>
      <c r="AN54" s="200" t="s">
        <v>264</v>
      </c>
      <c r="AO54" s="200" t="s">
        <v>274</v>
      </c>
      <c r="AP54" s="200" t="s">
        <v>555</v>
      </c>
      <c r="AQ54" s="32"/>
      <c r="AR54" s="32"/>
      <c r="AS54" s="207">
        <v>43</v>
      </c>
      <c r="AT54" s="207" t="s">
        <v>524</v>
      </c>
      <c r="AU54" s="295">
        <v>7.1527777777777787E-3</v>
      </c>
      <c r="AV54" s="200">
        <v>2013</v>
      </c>
      <c r="AW54" s="200" t="s">
        <v>257</v>
      </c>
      <c r="AX54" s="200" t="s">
        <v>258</v>
      </c>
      <c r="AY54" s="200">
        <v>19</v>
      </c>
      <c r="AZ54" s="5"/>
      <c r="BA54" s="32"/>
      <c r="BB54" s="32"/>
      <c r="BC54" s="298">
        <v>50</v>
      </c>
      <c r="BD54" s="324" t="s">
        <v>352</v>
      </c>
      <c r="BE54" s="325">
        <v>6.7939814814814816E-3</v>
      </c>
      <c r="BF54" s="301">
        <v>29</v>
      </c>
      <c r="BJ54" t="s">
        <v>465</v>
      </c>
      <c r="BK54">
        <v>2014</v>
      </c>
      <c r="BL54">
        <v>25</v>
      </c>
      <c r="BO54" t="s">
        <v>556</v>
      </c>
      <c r="BP54" s="10">
        <v>1.1006944444444444E-2</v>
      </c>
      <c r="BQ54" s="10" t="e">
        <v>#N/A</v>
      </c>
      <c r="BR54" s="10" t="e">
        <f t="shared" si="0"/>
        <v>#N/A</v>
      </c>
    </row>
    <row r="55" spans="1:70" ht="17.100000000000001" customHeight="1" x14ac:dyDescent="0.4">
      <c r="A55" s="26"/>
      <c r="B55" s="287">
        <v>48</v>
      </c>
      <c r="C55" s="288" t="s">
        <v>295</v>
      </c>
      <c r="D55" s="289">
        <v>7.2453703703703708E-3</v>
      </c>
      <c r="E55" s="290">
        <v>2001</v>
      </c>
      <c r="F55" s="288" t="s">
        <v>257</v>
      </c>
      <c r="G55" s="287" t="s">
        <v>265</v>
      </c>
      <c r="H55" s="207">
        <v>43</v>
      </c>
      <c r="J55" s="292">
        <v>44</v>
      </c>
      <c r="K55" s="292" t="s">
        <v>531</v>
      </c>
      <c r="L55" s="293">
        <v>7.1759259259259259E-3</v>
      </c>
      <c r="M55" s="294">
        <v>2023</v>
      </c>
      <c r="N55" s="200" t="s">
        <v>257</v>
      </c>
      <c r="O55" s="200" t="s">
        <v>258</v>
      </c>
      <c r="P55" s="200">
        <v>35</v>
      </c>
      <c r="Q55" s="5"/>
      <c r="R55" s="207">
        <v>119</v>
      </c>
      <c r="S55" s="207" t="s">
        <v>557</v>
      </c>
      <c r="T55" s="295">
        <v>8.2870370370370372E-3</v>
      </c>
      <c r="U55" s="200">
        <v>2004</v>
      </c>
      <c r="V55" s="7"/>
      <c r="W55" s="5"/>
      <c r="X55" s="339" t="s">
        <v>552</v>
      </c>
      <c r="Y55" s="295">
        <v>8.9457528180354271E-3</v>
      </c>
      <c r="Z55" s="5"/>
      <c r="AA55" s="7"/>
      <c r="AB55" s="5"/>
      <c r="AC55" s="340" t="s">
        <v>540</v>
      </c>
      <c r="AD55" s="295">
        <v>1.8460648148148146E-2</v>
      </c>
      <c r="AE55" s="220" t="s">
        <v>528</v>
      </c>
      <c r="AF55" s="5"/>
      <c r="AG55" s="5"/>
      <c r="AH55" s="5"/>
      <c r="AI55" s="5"/>
      <c r="AJ55" s="27">
        <v>44</v>
      </c>
      <c r="AK55" s="304" t="s">
        <v>560</v>
      </c>
      <c r="AL55" s="305">
        <v>1.0763888888888891E-2</v>
      </c>
      <c r="AM55" s="200">
        <v>2022</v>
      </c>
      <c r="AN55" s="200" t="s">
        <v>257</v>
      </c>
      <c r="AO55" s="200" t="s">
        <v>274</v>
      </c>
      <c r="AP55" s="200" t="s">
        <v>561</v>
      </c>
      <c r="AQ55" s="32"/>
      <c r="AR55" s="32"/>
      <c r="AS55" s="292">
        <v>44</v>
      </c>
      <c r="AT55" s="292" t="s">
        <v>531</v>
      </c>
      <c r="AU55" s="293">
        <v>7.1759259259259259E-3</v>
      </c>
      <c r="AV55" s="294">
        <v>2023</v>
      </c>
      <c r="AW55" s="200" t="s">
        <v>330</v>
      </c>
      <c r="AX55" s="200" t="s">
        <v>258</v>
      </c>
      <c r="AY55" s="200">
        <v>36</v>
      </c>
      <c r="AZ55" s="5"/>
      <c r="BA55" s="32"/>
      <c r="BB55" s="32"/>
      <c r="BC55" s="298">
        <v>51</v>
      </c>
      <c r="BD55" s="324" t="s">
        <v>284</v>
      </c>
      <c r="BE55" s="325">
        <v>6.7939814814814816E-3</v>
      </c>
      <c r="BF55" s="301">
        <v>26</v>
      </c>
      <c r="BJ55" t="s">
        <v>562</v>
      </c>
      <c r="BK55">
        <v>2014</v>
      </c>
      <c r="BL55">
        <v>19</v>
      </c>
      <c r="BO55" t="s">
        <v>563</v>
      </c>
      <c r="BP55" s="10">
        <v>1.1793981481481482E-2</v>
      </c>
      <c r="BQ55" s="10" t="e">
        <v>#N/A</v>
      </c>
      <c r="BR55" s="10" t="e">
        <f t="shared" si="0"/>
        <v>#N/A</v>
      </c>
    </row>
    <row r="56" spans="1:70" ht="17.100000000000001" customHeight="1" x14ac:dyDescent="0.4">
      <c r="A56" s="26"/>
      <c r="B56" s="287">
        <v>49</v>
      </c>
      <c r="C56" s="288" t="s">
        <v>562</v>
      </c>
      <c r="D56" s="289">
        <v>7.2800925925925915E-3</v>
      </c>
      <c r="E56" s="290">
        <v>2014</v>
      </c>
      <c r="F56" s="288" t="s">
        <v>257</v>
      </c>
      <c r="G56" s="287" t="s">
        <v>258</v>
      </c>
      <c r="H56" s="207">
        <v>19</v>
      </c>
      <c r="J56" s="207">
        <v>45</v>
      </c>
      <c r="K56" s="207" t="s">
        <v>543</v>
      </c>
      <c r="L56" s="295">
        <v>7.1759259259259259E-3</v>
      </c>
      <c r="M56" s="200">
        <v>2000</v>
      </c>
      <c r="N56" s="200" t="s">
        <v>257</v>
      </c>
      <c r="O56" s="200" t="s">
        <v>258</v>
      </c>
      <c r="P56" s="200">
        <v>20</v>
      </c>
      <c r="Q56" s="5"/>
      <c r="R56" s="207">
        <v>120</v>
      </c>
      <c r="S56" s="207" t="s">
        <v>564</v>
      </c>
      <c r="T56" s="295">
        <v>8.2986111111111108E-3</v>
      </c>
      <c r="U56" s="200">
        <v>2022</v>
      </c>
      <c r="V56" s="7"/>
      <c r="W56" s="5"/>
      <c r="X56" s="339" t="s">
        <v>558</v>
      </c>
      <c r="Y56" s="295">
        <v>9.0333132045088572E-3</v>
      </c>
      <c r="Z56" s="5"/>
      <c r="AA56" s="7"/>
      <c r="AB56" s="5"/>
      <c r="AC56" s="339" t="s">
        <v>546</v>
      </c>
      <c r="AD56" s="295">
        <v>2.4225040257648954E-2</v>
      </c>
      <c r="AE56" s="221" t="s">
        <v>547</v>
      </c>
      <c r="AF56" s="5"/>
      <c r="AG56" s="5"/>
      <c r="AH56" s="5"/>
      <c r="AI56" s="5"/>
      <c r="AJ56" s="311" t="s">
        <v>259</v>
      </c>
      <c r="AK56" s="199" t="s">
        <v>120</v>
      </c>
      <c r="AL56" s="322">
        <v>1.0787037037037038E-2</v>
      </c>
      <c r="AM56" s="199">
        <v>2024</v>
      </c>
      <c r="AN56" s="323" t="s">
        <v>264</v>
      </c>
      <c r="AO56" s="323" t="s">
        <v>6</v>
      </c>
      <c r="AP56" s="307">
        <v>23</v>
      </c>
      <c r="AQ56" s="32"/>
      <c r="AR56" s="32"/>
      <c r="AS56" s="207">
        <v>45</v>
      </c>
      <c r="AT56" s="207" t="s">
        <v>543</v>
      </c>
      <c r="AU56" s="295">
        <v>7.1759259259259259E-3</v>
      </c>
      <c r="AV56" s="200">
        <v>2000</v>
      </c>
      <c r="AW56" s="200" t="s">
        <v>264</v>
      </c>
      <c r="AX56" s="200" t="s">
        <v>258</v>
      </c>
      <c r="AY56" s="200">
        <v>20</v>
      </c>
      <c r="AZ56" s="5"/>
      <c r="BA56" s="32"/>
      <c r="BB56" s="32"/>
      <c r="BC56" s="298">
        <v>52</v>
      </c>
      <c r="BD56" s="324" t="s">
        <v>314</v>
      </c>
      <c r="BE56" s="325">
        <v>6.805555555555556E-3</v>
      </c>
      <c r="BF56" s="301">
        <v>26</v>
      </c>
      <c r="BJ56" t="s">
        <v>567</v>
      </c>
      <c r="BK56">
        <v>2014</v>
      </c>
      <c r="BL56">
        <v>20</v>
      </c>
      <c r="BQ56" s="10"/>
    </row>
    <row r="57" spans="1:70" ht="17.100000000000001" customHeight="1" x14ac:dyDescent="0.4">
      <c r="A57" s="26"/>
      <c r="B57" s="287">
        <v>50</v>
      </c>
      <c r="C57" s="288" t="s">
        <v>568</v>
      </c>
      <c r="D57" s="289">
        <v>7.2800925925925915E-3</v>
      </c>
      <c r="E57" s="290">
        <v>2005</v>
      </c>
      <c r="F57" s="288" t="s">
        <v>257</v>
      </c>
      <c r="G57" s="287" t="s">
        <v>258</v>
      </c>
      <c r="H57" s="207">
        <v>20</v>
      </c>
      <c r="J57" s="207">
        <v>46</v>
      </c>
      <c r="K57" s="207" t="s">
        <v>550</v>
      </c>
      <c r="L57" s="295">
        <v>7.2337962962962972E-3</v>
      </c>
      <c r="M57" s="200">
        <v>2007</v>
      </c>
      <c r="N57" s="200" t="s">
        <v>257</v>
      </c>
      <c r="O57" s="200" t="s">
        <v>258</v>
      </c>
      <c r="P57" s="200">
        <v>26</v>
      </c>
      <c r="Q57" s="5"/>
      <c r="R57" s="207">
        <v>121</v>
      </c>
      <c r="S57" s="207" t="s">
        <v>569</v>
      </c>
      <c r="T57" s="295">
        <v>8.2986111111111108E-3</v>
      </c>
      <c r="U57" s="200">
        <v>2000</v>
      </c>
      <c r="V57" s="7"/>
      <c r="W57" s="5"/>
      <c r="X57" s="339" t="s">
        <v>565</v>
      </c>
      <c r="Y57" s="295">
        <v>9.9089170692431561E-3</v>
      </c>
      <c r="Z57" s="5"/>
      <c r="AA57" s="7"/>
      <c r="AB57" s="5"/>
      <c r="AC57" s="339" t="s">
        <v>553</v>
      </c>
      <c r="AD57" s="295">
        <v>2.4225040257648954E-2</v>
      </c>
      <c r="AE57" s="221" t="s">
        <v>547</v>
      </c>
      <c r="AF57" s="5"/>
      <c r="AG57" s="5"/>
      <c r="AH57" s="5"/>
      <c r="AI57" s="5"/>
      <c r="AJ57" s="27">
        <v>45</v>
      </c>
      <c r="AK57" s="304" t="s">
        <v>571</v>
      </c>
      <c r="AL57" s="305">
        <v>1.0810185185185187E-2</v>
      </c>
      <c r="AM57" s="200">
        <v>2006</v>
      </c>
      <c r="AN57" s="200" t="s">
        <v>257</v>
      </c>
      <c r="AO57" s="200" t="s">
        <v>267</v>
      </c>
      <c r="AP57" s="200">
        <v>25</v>
      </c>
      <c r="AQ57" s="32"/>
      <c r="AR57" s="32"/>
      <c r="AS57" s="207">
        <v>46</v>
      </c>
      <c r="AT57" s="207" t="s">
        <v>550</v>
      </c>
      <c r="AU57" s="295">
        <v>7.2337962962962972E-3</v>
      </c>
      <c r="AV57" s="200">
        <v>2007</v>
      </c>
      <c r="AW57" s="200" t="s">
        <v>257</v>
      </c>
      <c r="AX57" s="200" t="s">
        <v>258</v>
      </c>
      <c r="AY57" s="200">
        <v>25</v>
      </c>
      <c r="AZ57" s="5"/>
      <c r="BA57" s="32"/>
      <c r="BB57" s="32"/>
      <c r="BC57" s="298">
        <v>53</v>
      </c>
      <c r="BD57" s="299" t="s">
        <v>290</v>
      </c>
      <c r="BE57" s="300">
        <v>6.8055555555555569E-3</v>
      </c>
      <c r="BF57" s="301">
        <v>33</v>
      </c>
      <c r="BJ57" t="s">
        <v>524</v>
      </c>
      <c r="BK57">
        <v>2013</v>
      </c>
      <c r="BL57">
        <v>19</v>
      </c>
      <c r="BQ57" s="10"/>
    </row>
    <row r="58" spans="1:70" ht="17.100000000000001" customHeight="1" x14ac:dyDescent="0.4">
      <c r="A58" s="26"/>
      <c r="B58" s="287">
        <v>51</v>
      </c>
      <c r="C58" s="310" t="s">
        <v>313</v>
      </c>
      <c r="D58" s="289">
        <v>7.2800925925925915E-3</v>
      </c>
      <c r="E58" s="290">
        <v>2019</v>
      </c>
      <c r="F58" s="288" t="s">
        <v>264</v>
      </c>
      <c r="G58" s="287" t="s">
        <v>258</v>
      </c>
      <c r="H58" s="207">
        <v>24</v>
      </c>
      <c r="J58" s="291" t="s">
        <v>259</v>
      </c>
      <c r="K58" s="199" t="s">
        <v>46</v>
      </c>
      <c r="L58" s="306">
        <v>7.2569444444444443E-3</v>
      </c>
      <c r="M58" s="199">
        <v>2024</v>
      </c>
      <c r="N58" s="200" t="s">
        <v>257</v>
      </c>
      <c r="O58" s="200" t="s">
        <v>258</v>
      </c>
      <c r="P58" s="200">
        <v>22</v>
      </c>
      <c r="Q58" s="5"/>
      <c r="R58" s="207">
        <v>122</v>
      </c>
      <c r="S58" s="207" t="s">
        <v>572</v>
      </c>
      <c r="T58" s="295">
        <v>8.3217592592592596E-3</v>
      </c>
      <c r="U58" s="200">
        <v>1999</v>
      </c>
      <c r="V58" s="7"/>
      <c r="W58" s="5"/>
      <c r="X58" s="339" t="s">
        <v>570</v>
      </c>
      <c r="Y58" s="295">
        <v>9.9089170692431561E-3</v>
      </c>
      <c r="Z58" s="5"/>
      <c r="AA58" s="7"/>
      <c r="AB58" s="5"/>
      <c r="AC58" s="339" t="s">
        <v>559</v>
      </c>
      <c r="AD58" s="295">
        <v>2.4225040257648954E-2</v>
      </c>
      <c r="AE58" s="221" t="s">
        <v>547</v>
      </c>
      <c r="AF58" s="5"/>
      <c r="AG58" s="5"/>
      <c r="AH58" s="5"/>
      <c r="AI58" s="5"/>
      <c r="AJ58" s="207">
        <v>46</v>
      </c>
      <c r="AK58" s="304" t="s">
        <v>549</v>
      </c>
      <c r="AL58" s="305">
        <v>1.0844907407407407E-2</v>
      </c>
      <c r="AM58" s="200">
        <v>2019</v>
      </c>
      <c r="AN58" s="200" t="s">
        <v>257</v>
      </c>
      <c r="AO58" s="200" t="s">
        <v>267</v>
      </c>
      <c r="AP58" s="200">
        <v>23</v>
      </c>
      <c r="AQ58" s="32"/>
      <c r="AR58" s="32"/>
      <c r="AS58" s="307"/>
      <c r="AT58" s="307" t="s">
        <v>46</v>
      </c>
      <c r="AU58" s="308">
        <v>7.2569444444444443E-3</v>
      </c>
      <c r="AV58" s="307">
        <v>2024</v>
      </c>
      <c r="AW58" s="200" t="s">
        <v>264</v>
      </c>
      <c r="AX58" s="200" t="s">
        <v>258</v>
      </c>
      <c r="AY58" s="200">
        <v>-393.6</v>
      </c>
      <c r="AZ58" s="5"/>
      <c r="BA58" s="32"/>
      <c r="BB58" s="32"/>
      <c r="BC58" s="298">
        <v>54</v>
      </c>
      <c r="BD58" s="324" t="s">
        <v>358</v>
      </c>
      <c r="BE58" s="325">
        <v>6.8055555555555569E-3</v>
      </c>
      <c r="BF58" s="301">
        <v>31</v>
      </c>
      <c r="BJ58" t="s">
        <v>575</v>
      </c>
      <c r="BK58">
        <v>2013</v>
      </c>
      <c r="BL58">
        <v>19</v>
      </c>
      <c r="BQ58" s="10"/>
    </row>
    <row r="59" spans="1:70" ht="17.100000000000001" customHeight="1" x14ac:dyDescent="0.4">
      <c r="A59" s="26"/>
      <c r="B59" s="287">
        <v>52</v>
      </c>
      <c r="C59" s="288" t="s">
        <v>303</v>
      </c>
      <c r="D59" s="289">
        <v>7.2916666666666659E-3</v>
      </c>
      <c r="E59" s="290">
        <v>2000</v>
      </c>
      <c r="F59" s="288" t="s">
        <v>257</v>
      </c>
      <c r="G59" s="287" t="s">
        <v>265</v>
      </c>
      <c r="H59" s="207">
        <v>42</v>
      </c>
      <c r="J59" s="207">
        <v>47</v>
      </c>
      <c r="K59" s="207" t="s">
        <v>562</v>
      </c>
      <c r="L59" s="295">
        <v>7.2800925925925915E-3</v>
      </c>
      <c r="M59" s="200">
        <v>2014</v>
      </c>
      <c r="N59" s="200" t="s">
        <v>257</v>
      </c>
      <c r="O59" s="200" t="s">
        <v>258</v>
      </c>
      <c r="P59" s="200">
        <v>20</v>
      </c>
      <c r="Q59" s="5"/>
      <c r="R59" s="207">
        <v>123</v>
      </c>
      <c r="S59" s="207" t="s">
        <v>576</v>
      </c>
      <c r="T59" s="295">
        <v>8.3333333333333454E-3</v>
      </c>
      <c r="U59" s="200">
        <v>2005</v>
      </c>
      <c r="V59" s="7"/>
      <c r="W59" s="5"/>
      <c r="X59" s="339" t="s">
        <v>573</v>
      </c>
      <c r="Y59" s="295">
        <v>1.011322463768116E-2</v>
      </c>
      <c r="Z59" s="5"/>
      <c r="AA59" s="7"/>
      <c r="AB59" s="5"/>
      <c r="AC59" s="339" t="s">
        <v>566</v>
      </c>
      <c r="AD59" s="295">
        <v>2.4225040257648954E-2</v>
      </c>
      <c r="AE59" s="221" t="s">
        <v>547</v>
      </c>
      <c r="AF59" s="5"/>
      <c r="AG59" s="5"/>
      <c r="AH59" s="5"/>
      <c r="AI59" s="5"/>
      <c r="AJ59" s="27">
        <v>47</v>
      </c>
      <c r="AK59" s="304" t="s">
        <v>579</v>
      </c>
      <c r="AL59" s="305">
        <v>1.0879629629629635E-2</v>
      </c>
      <c r="AM59" s="200">
        <v>2006</v>
      </c>
      <c r="AN59" s="200" t="s">
        <v>257</v>
      </c>
      <c r="AO59" s="200" t="s">
        <v>267</v>
      </c>
      <c r="AP59" s="200">
        <v>19</v>
      </c>
      <c r="AQ59" s="32"/>
      <c r="AR59" s="32"/>
      <c r="AS59" s="207">
        <v>47</v>
      </c>
      <c r="AT59" s="207" t="s">
        <v>562</v>
      </c>
      <c r="AU59" s="295">
        <v>7.2800925925925915E-3</v>
      </c>
      <c r="AV59" s="200">
        <v>2014</v>
      </c>
      <c r="AW59" s="200" t="s">
        <v>257</v>
      </c>
      <c r="AX59" s="200" t="s">
        <v>258</v>
      </c>
      <c r="AY59" s="200">
        <v>19</v>
      </c>
      <c r="AZ59" s="5"/>
      <c r="BA59" s="32"/>
      <c r="BB59" s="32"/>
      <c r="BC59" s="298">
        <v>55</v>
      </c>
      <c r="BD59" s="324" t="s">
        <v>312</v>
      </c>
      <c r="BE59" s="325">
        <v>6.8055555555555569E-3</v>
      </c>
      <c r="BF59" s="301">
        <v>22</v>
      </c>
      <c r="BJ59" t="s">
        <v>308</v>
      </c>
      <c r="BK59">
        <v>2013</v>
      </c>
      <c r="BL59">
        <v>31</v>
      </c>
      <c r="BQ59" s="10"/>
    </row>
    <row r="60" spans="1:70" ht="17.100000000000001" customHeight="1" x14ac:dyDescent="0.4">
      <c r="A60" s="26"/>
      <c r="B60" s="287">
        <v>53</v>
      </c>
      <c r="C60" s="288" t="s">
        <v>580</v>
      </c>
      <c r="D60" s="289">
        <v>7.3263888888888892E-3</v>
      </c>
      <c r="E60" s="290">
        <v>2007</v>
      </c>
      <c r="F60" s="288" t="s">
        <v>264</v>
      </c>
      <c r="G60" s="287" t="s">
        <v>258</v>
      </c>
      <c r="H60" s="207">
        <v>23</v>
      </c>
      <c r="J60" s="207">
        <v>48</v>
      </c>
      <c r="K60" s="207" t="s">
        <v>568</v>
      </c>
      <c r="L60" s="295">
        <v>7.2800925925925915E-3</v>
      </c>
      <c r="M60" s="200">
        <v>2005</v>
      </c>
      <c r="N60" s="200" t="s">
        <v>257</v>
      </c>
      <c r="O60" s="200" t="s">
        <v>258</v>
      </c>
      <c r="P60" s="200">
        <v>29</v>
      </c>
      <c r="Q60" s="5"/>
      <c r="R60" s="207">
        <v>124</v>
      </c>
      <c r="S60" s="207" t="s">
        <v>581</v>
      </c>
      <c r="T60" s="295">
        <v>8.3680555555555557E-3</v>
      </c>
      <c r="U60" s="200">
        <v>2004</v>
      </c>
      <c r="V60" s="7"/>
      <c r="X60" s="339" t="s">
        <v>577</v>
      </c>
      <c r="Y60" s="295">
        <v>1.055102657004831E-2</v>
      </c>
      <c r="Z60" s="5"/>
      <c r="AA60" s="5"/>
      <c r="AB60" s="5"/>
      <c r="AC60" s="339" t="s">
        <v>495</v>
      </c>
      <c r="AD60" s="295">
        <v>2.4225040257648954E-2</v>
      </c>
      <c r="AE60" s="221" t="s">
        <v>547</v>
      </c>
      <c r="AF60" s="5"/>
      <c r="AG60" s="5"/>
      <c r="AH60" s="5"/>
      <c r="AI60" s="5"/>
      <c r="AJ60" s="207">
        <v>48</v>
      </c>
      <c r="AK60" s="304" t="s">
        <v>583</v>
      </c>
      <c r="AL60" s="305">
        <v>1.091435185185185E-2</v>
      </c>
      <c r="AM60" s="200">
        <v>2002</v>
      </c>
      <c r="AN60" s="200" t="s">
        <v>264</v>
      </c>
      <c r="AO60" s="200" t="s">
        <v>267</v>
      </c>
      <c r="AP60" s="200" t="s">
        <v>375</v>
      </c>
      <c r="AQ60" s="32"/>
      <c r="AR60" s="32"/>
      <c r="AS60" s="207">
        <v>48</v>
      </c>
      <c r="AT60" s="207" t="s">
        <v>568</v>
      </c>
      <c r="AU60" s="295">
        <v>7.2800925925925915E-3</v>
      </c>
      <c r="AV60" s="200">
        <v>2005</v>
      </c>
      <c r="AW60" s="200" t="s">
        <v>257</v>
      </c>
      <c r="AX60" s="200" t="s">
        <v>258</v>
      </c>
      <c r="AY60" s="200">
        <v>20</v>
      </c>
      <c r="AZ60" s="5"/>
      <c r="BA60" s="32"/>
      <c r="BB60" s="32"/>
      <c r="BC60" s="298">
        <v>56</v>
      </c>
      <c r="BD60" s="324" t="s">
        <v>364</v>
      </c>
      <c r="BE60" s="325">
        <v>6.8171296296296244E-3</v>
      </c>
      <c r="BF60" s="301">
        <v>25</v>
      </c>
      <c r="BJ60" t="s">
        <v>317</v>
      </c>
      <c r="BK60">
        <v>2013</v>
      </c>
      <c r="BL60">
        <v>50</v>
      </c>
      <c r="BQ60" s="10"/>
    </row>
    <row r="61" spans="1:70" ht="17.100000000000001" customHeight="1" x14ac:dyDescent="0.4">
      <c r="A61" s="26"/>
      <c r="B61" s="287">
        <v>54</v>
      </c>
      <c r="C61" s="288" t="s">
        <v>584</v>
      </c>
      <c r="D61" s="289">
        <v>7.3379629629629628E-3</v>
      </c>
      <c r="E61" s="290">
        <v>2005</v>
      </c>
      <c r="F61" s="288" t="s">
        <v>257</v>
      </c>
      <c r="G61" s="287" t="s">
        <v>258</v>
      </c>
      <c r="H61" s="207">
        <v>20</v>
      </c>
      <c r="J61" s="207">
        <v>49</v>
      </c>
      <c r="K61" s="207" t="s">
        <v>313</v>
      </c>
      <c r="L61" s="295">
        <v>7.2800925925925915E-3</v>
      </c>
      <c r="M61" s="200">
        <v>2019</v>
      </c>
      <c r="N61" s="200" t="s">
        <v>257</v>
      </c>
      <c r="O61" s="200" t="s">
        <v>258</v>
      </c>
      <c r="P61" s="200">
        <v>31</v>
      </c>
      <c r="Q61" s="5"/>
      <c r="R61" s="207">
        <v>125</v>
      </c>
      <c r="S61" s="207" t="s">
        <v>585</v>
      </c>
      <c r="T61" s="295">
        <v>8.3796296296296292E-3</v>
      </c>
      <c r="U61" s="200">
        <v>2010</v>
      </c>
      <c r="V61" s="7"/>
      <c r="W61" s="5"/>
      <c r="X61" s="339" t="s">
        <v>582</v>
      </c>
      <c r="Y61" s="295">
        <v>1.135366344605475E-2</v>
      </c>
      <c r="Z61" s="5"/>
      <c r="AA61" s="5"/>
      <c r="AB61" s="5"/>
      <c r="AC61" s="339" t="s">
        <v>574</v>
      </c>
      <c r="AD61" s="295">
        <v>2.4225040257648954E-2</v>
      </c>
      <c r="AE61" s="221" t="s">
        <v>547</v>
      </c>
      <c r="AF61" s="5"/>
      <c r="AG61" s="5"/>
      <c r="AH61" s="5"/>
      <c r="AI61" s="5"/>
      <c r="AJ61" s="27">
        <v>49</v>
      </c>
      <c r="AK61" s="304" t="s">
        <v>556</v>
      </c>
      <c r="AL61" s="305">
        <v>1.1006944444444444E-2</v>
      </c>
      <c r="AM61" s="200">
        <v>2019</v>
      </c>
      <c r="AN61" s="200" t="s">
        <v>257</v>
      </c>
      <c r="AO61" s="200" t="s">
        <v>267</v>
      </c>
      <c r="AP61" s="200">
        <v>24</v>
      </c>
      <c r="AQ61" s="8"/>
      <c r="AR61" s="8"/>
      <c r="AS61" s="207">
        <v>49</v>
      </c>
      <c r="AT61" s="207" t="s">
        <v>313</v>
      </c>
      <c r="AU61" s="295">
        <v>7.2800925925925915E-3</v>
      </c>
      <c r="AV61" s="200">
        <v>2019</v>
      </c>
      <c r="AW61" s="200" t="s">
        <v>264</v>
      </c>
      <c r="AX61" s="200" t="s">
        <v>258</v>
      </c>
      <c r="AY61" s="200">
        <v>24</v>
      </c>
      <c r="AZ61" s="5"/>
      <c r="BA61" s="8"/>
      <c r="BB61" s="8"/>
      <c r="BC61" s="298">
        <v>57</v>
      </c>
      <c r="BD61" s="324" t="s">
        <v>400</v>
      </c>
      <c r="BE61" s="325">
        <v>6.8171296296296287E-3</v>
      </c>
      <c r="BF61" s="301">
        <v>22</v>
      </c>
      <c r="BJ61" t="s">
        <v>353</v>
      </c>
      <c r="BK61">
        <v>2013</v>
      </c>
      <c r="BL61">
        <v>21</v>
      </c>
      <c r="BQ61" s="10"/>
    </row>
    <row r="62" spans="1:70" ht="17.100000000000001" customHeight="1" x14ac:dyDescent="0.4">
      <c r="A62" s="26"/>
      <c r="B62" s="287">
        <v>55</v>
      </c>
      <c r="C62" s="310" t="s">
        <v>453</v>
      </c>
      <c r="D62" s="344">
        <v>7.3726851851851861E-3</v>
      </c>
      <c r="E62" s="290">
        <v>2016</v>
      </c>
      <c r="F62" s="310" t="s">
        <v>257</v>
      </c>
      <c r="G62" s="287" t="s">
        <v>258</v>
      </c>
      <c r="H62" s="207">
        <v>26</v>
      </c>
      <c r="J62" s="207">
        <v>50</v>
      </c>
      <c r="K62" s="207" t="s">
        <v>580</v>
      </c>
      <c r="L62" s="295">
        <v>7.3263888888888892E-3</v>
      </c>
      <c r="M62" s="200">
        <v>2007</v>
      </c>
      <c r="N62" s="200" t="s">
        <v>257</v>
      </c>
      <c r="O62" s="200" t="s">
        <v>258</v>
      </c>
      <c r="P62" s="200">
        <v>23</v>
      </c>
      <c r="Q62" s="5"/>
      <c r="R62" s="207">
        <v>126</v>
      </c>
      <c r="S62" s="207" t="s">
        <v>587</v>
      </c>
      <c r="T62" s="295">
        <v>8.4259259259259253E-3</v>
      </c>
      <c r="U62" s="200">
        <v>2011</v>
      </c>
      <c r="V62" s="7"/>
      <c r="W62" s="5"/>
      <c r="X62" s="339" t="s">
        <v>586</v>
      </c>
      <c r="Y62" s="295">
        <v>1.1455817230273752E-2</v>
      </c>
      <c r="Z62" s="5"/>
      <c r="AA62" s="5"/>
      <c r="AB62" s="5"/>
      <c r="AC62" s="340" t="s">
        <v>578</v>
      </c>
      <c r="AD62" s="295">
        <v>2.4225040257648954E-2</v>
      </c>
      <c r="AE62" s="221" t="s">
        <v>547</v>
      </c>
      <c r="AF62" s="5"/>
      <c r="AG62" s="5"/>
      <c r="AH62" s="5"/>
      <c r="AI62" s="5"/>
      <c r="AJ62" s="207">
        <v>50</v>
      </c>
      <c r="AK62" s="304" t="s">
        <v>589</v>
      </c>
      <c r="AL62" s="305">
        <v>1.1087962962962964E-2</v>
      </c>
      <c r="AM62" s="200">
        <v>2022</v>
      </c>
      <c r="AN62" s="200" t="s">
        <v>257</v>
      </c>
      <c r="AO62" s="200" t="s">
        <v>274</v>
      </c>
      <c r="AP62" s="200" t="s">
        <v>590</v>
      </c>
      <c r="AQ62" s="8"/>
      <c r="AR62" s="8"/>
      <c r="AS62" s="207">
        <v>50</v>
      </c>
      <c r="AT62" s="207" t="s">
        <v>580</v>
      </c>
      <c r="AU62" s="295">
        <v>7.3263888888888892E-3</v>
      </c>
      <c r="AV62" s="200">
        <v>2007</v>
      </c>
      <c r="AW62" s="200" t="s">
        <v>264</v>
      </c>
      <c r="AX62" s="200" t="s">
        <v>258</v>
      </c>
      <c r="AY62" s="200">
        <v>23</v>
      </c>
      <c r="AZ62" s="5"/>
      <c r="BA62" s="8"/>
      <c r="BB62" s="8"/>
      <c r="BC62" s="298">
        <v>58</v>
      </c>
      <c r="BD62" s="324" t="s">
        <v>312</v>
      </c>
      <c r="BE62" s="325">
        <v>6.8402777777777785E-3</v>
      </c>
      <c r="BF62" s="301">
        <v>21</v>
      </c>
      <c r="BJ62" t="s">
        <v>359</v>
      </c>
      <c r="BK62">
        <v>2013</v>
      </c>
      <c r="BL62">
        <v>19</v>
      </c>
      <c r="BQ62" s="10"/>
    </row>
    <row r="63" spans="1:70" ht="17.100000000000001" customHeight="1" x14ac:dyDescent="0.4">
      <c r="A63" s="26"/>
      <c r="B63" s="287">
        <v>56</v>
      </c>
      <c r="C63" s="288" t="s">
        <v>591</v>
      </c>
      <c r="D63" s="289">
        <v>7.4074074074074068E-3</v>
      </c>
      <c r="E63" s="290">
        <v>2008</v>
      </c>
      <c r="F63" s="288" t="s">
        <v>257</v>
      </c>
      <c r="G63" s="287" t="s">
        <v>258</v>
      </c>
      <c r="H63" s="207">
        <v>22</v>
      </c>
      <c r="J63" s="292">
        <v>51</v>
      </c>
      <c r="K63" s="292" t="s">
        <v>417</v>
      </c>
      <c r="L63" s="345">
        <v>7.3263888888888892E-3</v>
      </c>
      <c r="M63" s="294">
        <v>2023</v>
      </c>
      <c r="N63" s="200" t="s">
        <v>264</v>
      </c>
      <c r="O63" s="200" t="s">
        <v>258</v>
      </c>
      <c r="P63" s="200">
        <v>19</v>
      </c>
      <c r="Q63" s="5"/>
      <c r="R63" s="207">
        <v>127</v>
      </c>
      <c r="S63" s="207" t="s">
        <v>181</v>
      </c>
      <c r="T63" s="295">
        <v>8.4375000000000006E-3</v>
      </c>
      <c r="U63" s="200">
        <v>2007</v>
      </c>
      <c r="V63" s="7"/>
      <c r="W63" s="5"/>
      <c r="X63" s="339" t="s">
        <v>588</v>
      </c>
      <c r="Y63" s="295">
        <v>1.1514190821256039E-2</v>
      </c>
      <c r="Z63" s="5"/>
      <c r="AA63" s="5"/>
      <c r="AB63" s="5"/>
      <c r="AC63" s="5"/>
      <c r="AD63" s="5"/>
      <c r="AE63" s="5"/>
      <c r="AF63" s="5"/>
      <c r="AG63" s="5"/>
      <c r="AH63" s="5"/>
      <c r="AI63" s="5"/>
      <c r="AJ63" s="27">
        <v>51</v>
      </c>
      <c r="AK63" s="304" t="s">
        <v>529</v>
      </c>
      <c r="AL63" s="305">
        <v>1.1099537037037038E-2</v>
      </c>
      <c r="AM63" s="200">
        <v>2015</v>
      </c>
      <c r="AN63" s="200" t="s">
        <v>257</v>
      </c>
      <c r="AO63" s="200" t="s">
        <v>267</v>
      </c>
      <c r="AP63" s="200">
        <v>29</v>
      </c>
      <c r="AQ63" s="8"/>
      <c r="AR63" s="8"/>
      <c r="AS63" s="292">
        <v>51</v>
      </c>
      <c r="AT63" s="292" t="s">
        <v>417</v>
      </c>
      <c r="AU63" s="345">
        <v>7.3263888888888892E-3</v>
      </c>
      <c r="AV63" s="294">
        <v>2023</v>
      </c>
      <c r="AW63" s="200" t="s">
        <v>257</v>
      </c>
      <c r="AX63" s="200" t="s">
        <v>258</v>
      </c>
      <c r="AY63" s="200">
        <v>35</v>
      </c>
      <c r="AZ63" s="5"/>
      <c r="BA63" s="8"/>
      <c r="BB63" s="8"/>
      <c r="BC63" s="298">
        <v>59</v>
      </c>
      <c r="BD63" s="324" t="s">
        <v>312</v>
      </c>
      <c r="BE63" s="325">
        <v>6.851851851851852E-3</v>
      </c>
      <c r="BF63" s="301">
        <v>23</v>
      </c>
      <c r="BJ63" t="s">
        <v>438</v>
      </c>
      <c r="BK63">
        <v>2013</v>
      </c>
      <c r="BL63">
        <v>26</v>
      </c>
      <c r="BQ63" s="10"/>
    </row>
    <row r="64" spans="1:70" ht="17.100000000000001" customHeight="1" x14ac:dyDescent="0.4">
      <c r="A64" s="26"/>
      <c r="B64" s="287">
        <v>57</v>
      </c>
      <c r="C64" s="288" t="s">
        <v>593</v>
      </c>
      <c r="D64" s="289">
        <v>7.4074074074074068E-3</v>
      </c>
      <c r="E64" s="290">
        <v>2008</v>
      </c>
      <c r="F64" s="288" t="s">
        <v>257</v>
      </c>
      <c r="G64" s="287" t="s">
        <v>258</v>
      </c>
      <c r="H64" s="207">
        <v>20</v>
      </c>
      <c r="J64" s="207">
        <v>52</v>
      </c>
      <c r="K64" s="207" t="s">
        <v>584</v>
      </c>
      <c r="L64" s="295">
        <v>7.3379629629629628E-3</v>
      </c>
      <c r="M64" s="200">
        <v>2005</v>
      </c>
      <c r="N64" s="200" t="s">
        <v>257</v>
      </c>
      <c r="O64" s="200" t="s">
        <v>258</v>
      </c>
      <c r="P64" s="200">
        <v>21</v>
      </c>
      <c r="Q64" s="5"/>
      <c r="R64" s="207">
        <v>128</v>
      </c>
      <c r="S64" s="207" t="s">
        <v>594</v>
      </c>
      <c r="T64" s="295">
        <v>8.4722222222222213E-3</v>
      </c>
      <c r="U64" s="200">
        <v>2007</v>
      </c>
      <c r="V64" s="7"/>
      <c r="W64" s="5"/>
      <c r="Z64" s="5"/>
      <c r="AA64" s="5"/>
      <c r="AB64" s="5"/>
      <c r="AC64" s="5"/>
      <c r="AD64" s="5"/>
      <c r="AE64" s="5"/>
      <c r="AF64" s="5"/>
      <c r="AG64" s="5"/>
      <c r="AH64" s="5"/>
      <c r="AI64" s="5"/>
      <c r="AJ64" s="207">
        <v>52</v>
      </c>
      <c r="AK64" s="304" t="s">
        <v>596</v>
      </c>
      <c r="AL64" s="305">
        <v>1.1122685185185185E-2</v>
      </c>
      <c r="AM64" s="200">
        <v>2002</v>
      </c>
      <c r="AN64" s="200" t="s">
        <v>264</v>
      </c>
      <c r="AO64" s="200" t="s">
        <v>267</v>
      </c>
      <c r="AP64" s="200" t="s">
        <v>375</v>
      </c>
      <c r="AQ64" s="8"/>
      <c r="AR64" s="8"/>
      <c r="AS64" s="207">
        <v>52</v>
      </c>
      <c r="AT64" s="207" t="s">
        <v>584</v>
      </c>
      <c r="AU64" s="295">
        <v>7.3379629629629628E-3</v>
      </c>
      <c r="AV64" s="200">
        <v>2005</v>
      </c>
      <c r="AW64" s="200" t="s">
        <v>257</v>
      </c>
      <c r="AX64" s="200" t="s">
        <v>258</v>
      </c>
      <c r="AY64" s="200">
        <v>20</v>
      </c>
      <c r="AZ64" s="5"/>
      <c r="BA64" s="8"/>
      <c r="BB64" s="8"/>
      <c r="BC64" s="298">
        <v>60</v>
      </c>
      <c r="BD64" s="346" t="s">
        <v>377</v>
      </c>
      <c r="BE64" s="325">
        <v>6.8634259259259256E-3</v>
      </c>
      <c r="BF64" s="301">
        <v>32</v>
      </c>
      <c r="BJ64" t="s">
        <v>538</v>
      </c>
      <c r="BK64">
        <v>2013</v>
      </c>
      <c r="BL64">
        <v>29</v>
      </c>
      <c r="BQ64" s="10"/>
    </row>
    <row r="65" spans="1:69" ht="17.100000000000001" customHeight="1" x14ac:dyDescent="0.4">
      <c r="A65" s="26"/>
      <c r="B65" s="287">
        <v>58</v>
      </c>
      <c r="C65" s="288" t="s">
        <v>305</v>
      </c>
      <c r="D65" s="289">
        <v>7.4189814814814813E-3</v>
      </c>
      <c r="E65" s="290">
        <v>2003</v>
      </c>
      <c r="F65" s="288" t="s">
        <v>257</v>
      </c>
      <c r="G65" s="287" t="s">
        <v>258</v>
      </c>
      <c r="H65" s="207">
        <v>29</v>
      </c>
      <c r="J65" s="311" t="s">
        <v>259</v>
      </c>
      <c r="K65" s="307" t="s">
        <v>597</v>
      </c>
      <c r="L65" s="308">
        <v>7.3495370370370372E-3</v>
      </c>
      <c r="M65" s="307">
        <v>2024</v>
      </c>
      <c r="N65" s="200" t="s">
        <v>257</v>
      </c>
      <c r="O65" s="200" t="s">
        <v>258</v>
      </c>
      <c r="P65" s="200">
        <v>35</v>
      </c>
      <c r="Q65" s="5"/>
      <c r="R65" s="292">
        <v>129</v>
      </c>
      <c r="S65" s="292" t="s">
        <v>501</v>
      </c>
      <c r="T65" s="293">
        <v>8.4722222222222213E-3</v>
      </c>
      <c r="U65" s="294">
        <v>2008</v>
      </c>
      <c r="V65" s="7"/>
      <c r="W65" s="5"/>
      <c r="Z65" s="5"/>
      <c r="AA65" s="5"/>
      <c r="AB65" s="5"/>
      <c r="AC65" s="5"/>
      <c r="AD65" s="5"/>
      <c r="AE65" s="5"/>
      <c r="AF65" s="5"/>
      <c r="AG65" s="5"/>
      <c r="AH65" s="5"/>
      <c r="AI65" s="5"/>
      <c r="AJ65" s="27">
        <v>53</v>
      </c>
      <c r="AK65" s="304" t="s">
        <v>598</v>
      </c>
      <c r="AL65" s="305">
        <v>1.113425925925926E-2</v>
      </c>
      <c r="AM65" s="200">
        <v>2005</v>
      </c>
      <c r="AN65" s="200" t="s">
        <v>257</v>
      </c>
      <c r="AO65" s="200" t="s">
        <v>267</v>
      </c>
      <c r="AP65" s="200">
        <v>20</v>
      </c>
      <c r="AQ65" s="8"/>
      <c r="AR65" s="8"/>
      <c r="AS65" s="307"/>
      <c r="AT65" s="307" t="s">
        <v>597</v>
      </c>
      <c r="AU65" s="308">
        <v>7.3495370370370372E-3</v>
      </c>
      <c r="AV65" s="307">
        <v>2024</v>
      </c>
      <c r="AW65" s="200" t="s">
        <v>264</v>
      </c>
      <c r="AX65" s="200" t="s">
        <v>258</v>
      </c>
      <c r="AY65" s="200">
        <v>-397.4</v>
      </c>
      <c r="AZ65" s="5"/>
      <c r="BA65" s="8"/>
      <c r="BB65" s="8"/>
      <c r="BC65" s="298">
        <v>61</v>
      </c>
      <c r="BD65" s="324" t="s">
        <v>382</v>
      </c>
      <c r="BE65" s="325">
        <v>6.8634259259259256E-3</v>
      </c>
      <c r="BF65" s="301">
        <v>25</v>
      </c>
      <c r="BJ65" t="s">
        <v>599</v>
      </c>
      <c r="BK65">
        <v>2013</v>
      </c>
      <c r="BL65">
        <v>29</v>
      </c>
      <c r="BQ65" s="10"/>
    </row>
    <row r="66" spans="1:69" ht="17.100000000000001" customHeight="1" x14ac:dyDescent="0.4">
      <c r="A66" s="26"/>
      <c r="B66" s="287">
        <v>59</v>
      </c>
      <c r="C66" s="288" t="s">
        <v>600</v>
      </c>
      <c r="D66" s="289">
        <v>7.4537037037037028E-3</v>
      </c>
      <c r="E66" s="290">
        <v>2012</v>
      </c>
      <c r="F66" s="288" t="s">
        <v>257</v>
      </c>
      <c r="G66" s="287" t="s">
        <v>258</v>
      </c>
      <c r="H66" s="207">
        <v>31</v>
      </c>
      <c r="J66" s="311" t="s">
        <v>259</v>
      </c>
      <c r="K66" s="307" t="s">
        <v>601</v>
      </c>
      <c r="L66" s="308">
        <v>7.3495370370370372E-3</v>
      </c>
      <c r="M66" s="307">
        <v>2024</v>
      </c>
      <c r="N66" s="200" t="s">
        <v>257</v>
      </c>
      <c r="O66" s="200" t="s">
        <v>258</v>
      </c>
      <c r="P66" s="200">
        <v>19</v>
      </c>
      <c r="Q66" s="5"/>
      <c r="R66" s="207">
        <v>130</v>
      </c>
      <c r="S66" s="207" t="s">
        <v>602</v>
      </c>
      <c r="T66" s="295">
        <v>8.4953703703703701E-3</v>
      </c>
      <c r="U66" s="200">
        <v>2004</v>
      </c>
      <c r="V66" s="7"/>
      <c r="W66" s="5"/>
      <c r="X66" s="5"/>
      <c r="Y66" s="5"/>
      <c r="Z66" s="5"/>
      <c r="AA66" s="5"/>
      <c r="AB66" s="5"/>
      <c r="AC66" s="5"/>
      <c r="AD66" s="5"/>
      <c r="AE66" s="5"/>
      <c r="AF66" s="5"/>
      <c r="AG66" s="5"/>
      <c r="AH66" s="5"/>
      <c r="AI66" s="5"/>
      <c r="AJ66" s="207">
        <v>54</v>
      </c>
      <c r="AK66" s="304" t="s">
        <v>603</v>
      </c>
      <c r="AL66" s="305">
        <v>1.1203703703703704E-2</v>
      </c>
      <c r="AM66" s="200">
        <v>2009</v>
      </c>
      <c r="AN66" s="200" t="s">
        <v>257</v>
      </c>
      <c r="AO66" s="200" t="s">
        <v>267</v>
      </c>
      <c r="AP66" s="200">
        <v>25</v>
      </c>
      <c r="AQ66" s="8"/>
      <c r="AR66" s="8"/>
      <c r="AS66" s="307"/>
      <c r="AT66" s="307" t="s">
        <v>601</v>
      </c>
      <c r="AU66" s="308">
        <v>7.3495370370370372E-3</v>
      </c>
      <c r="AV66" s="307">
        <v>2024</v>
      </c>
      <c r="AW66" s="200" t="s">
        <v>264</v>
      </c>
      <c r="AX66" s="200" t="s">
        <v>258</v>
      </c>
      <c r="AY66" s="200">
        <v>-401.2</v>
      </c>
      <c r="AZ66" s="5"/>
      <c r="BA66" s="8"/>
      <c r="BB66" s="8"/>
      <c r="BC66" s="298">
        <v>62</v>
      </c>
      <c r="BD66" s="319" t="s">
        <v>291</v>
      </c>
      <c r="BE66" s="320">
        <v>6.8634259259259256E-3</v>
      </c>
      <c r="BF66" s="319">
        <v>20</v>
      </c>
      <c r="BJ66" t="s">
        <v>604</v>
      </c>
      <c r="BK66">
        <v>2013</v>
      </c>
      <c r="BL66">
        <v>26</v>
      </c>
      <c r="BQ66" s="10"/>
    </row>
    <row r="67" spans="1:69" ht="17.100000000000001" customHeight="1" x14ac:dyDescent="0.4">
      <c r="A67" s="26"/>
      <c r="B67" s="287">
        <v>60</v>
      </c>
      <c r="C67" s="288" t="s">
        <v>605</v>
      </c>
      <c r="D67" s="289">
        <v>7.4652777777777781E-3</v>
      </c>
      <c r="E67" s="290">
        <v>2008</v>
      </c>
      <c r="F67" s="288" t="s">
        <v>257</v>
      </c>
      <c r="G67" s="287" t="s">
        <v>258</v>
      </c>
      <c r="H67" s="207">
        <v>23</v>
      </c>
      <c r="J67" s="207">
        <v>53</v>
      </c>
      <c r="K67" s="207" t="s">
        <v>453</v>
      </c>
      <c r="L67" s="295">
        <v>7.3726851851851861E-3</v>
      </c>
      <c r="M67" s="200">
        <v>2016</v>
      </c>
      <c r="N67" s="200" t="s">
        <v>264</v>
      </c>
      <c r="O67" s="200" t="s">
        <v>258</v>
      </c>
      <c r="P67" s="200">
        <v>23</v>
      </c>
      <c r="Q67" s="5"/>
      <c r="R67" s="311" t="s">
        <v>259</v>
      </c>
      <c r="S67" s="312" t="s">
        <v>606</v>
      </c>
      <c r="T67" s="306">
        <v>8.518518518518519E-3</v>
      </c>
      <c r="U67" s="199">
        <v>2024</v>
      </c>
      <c r="V67" s="7"/>
      <c r="W67" s="5"/>
      <c r="X67" s="5"/>
      <c r="Y67" s="5"/>
      <c r="Z67" s="5"/>
      <c r="AA67" s="5"/>
      <c r="AB67" s="5"/>
      <c r="AC67" s="5"/>
      <c r="AD67" s="5"/>
      <c r="AE67" s="5"/>
      <c r="AF67" s="5"/>
      <c r="AG67" s="5"/>
      <c r="AH67" s="5"/>
      <c r="AI67" s="5"/>
      <c r="AJ67" s="67">
        <v>55</v>
      </c>
      <c r="AK67" s="334" t="s">
        <v>607</v>
      </c>
      <c r="AL67" s="335">
        <v>1.1215277777777777E-2</v>
      </c>
      <c r="AM67" s="303">
        <v>2022</v>
      </c>
      <c r="AN67" s="200" t="s">
        <v>257</v>
      </c>
      <c r="AO67" s="200" t="s">
        <v>274</v>
      </c>
      <c r="AP67" s="200" t="s">
        <v>561</v>
      </c>
      <c r="AQ67" s="8"/>
      <c r="AR67" s="8"/>
      <c r="AS67" s="207">
        <v>53</v>
      </c>
      <c r="AT67" s="207" t="s">
        <v>453</v>
      </c>
      <c r="AU67" s="295">
        <v>7.3726851851851861E-3</v>
      </c>
      <c r="AV67" s="200">
        <v>2016</v>
      </c>
      <c r="AW67" s="200" t="s">
        <v>257</v>
      </c>
      <c r="AX67" s="200" t="s">
        <v>258</v>
      </c>
      <c r="AY67" s="200">
        <v>26</v>
      </c>
      <c r="AZ67" s="5"/>
      <c r="BA67" s="8"/>
      <c r="BB67" s="8"/>
      <c r="BC67" s="298">
        <v>63</v>
      </c>
      <c r="BD67" s="324" t="s">
        <v>278</v>
      </c>
      <c r="BE67" s="325">
        <v>6.8749999999999992E-3</v>
      </c>
      <c r="BF67" s="301">
        <v>34</v>
      </c>
      <c r="BJ67" t="s">
        <v>271</v>
      </c>
      <c r="BK67">
        <v>2013</v>
      </c>
      <c r="BL67">
        <v>26</v>
      </c>
      <c r="BQ67" s="10"/>
    </row>
    <row r="68" spans="1:69" ht="17.100000000000001" customHeight="1" thickBot="1" x14ac:dyDescent="0.45">
      <c r="A68" s="26"/>
      <c r="B68" s="287">
        <v>61</v>
      </c>
      <c r="C68" s="310" t="s">
        <v>320</v>
      </c>
      <c r="D68" s="289">
        <v>7.4652777777777781E-3</v>
      </c>
      <c r="E68" s="290">
        <v>2019</v>
      </c>
      <c r="F68" s="288" t="s">
        <v>264</v>
      </c>
      <c r="G68" s="287" t="s">
        <v>258</v>
      </c>
      <c r="H68" s="207">
        <v>19</v>
      </c>
      <c r="J68" s="207">
        <v>54</v>
      </c>
      <c r="K68" s="207" t="s">
        <v>591</v>
      </c>
      <c r="L68" s="295">
        <v>7.4074074074074068E-3</v>
      </c>
      <c r="M68" s="200">
        <v>2008</v>
      </c>
      <c r="N68" s="200" t="s">
        <v>264</v>
      </c>
      <c r="O68" s="200" t="s">
        <v>258</v>
      </c>
      <c r="P68" s="200">
        <v>24</v>
      </c>
      <c r="Q68" s="5"/>
      <c r="R68" s="207">
        <v>131</v>
      </c>
      <c r="S68" s="207" t="s">
        <v>599</v>
      </c>
      <c r="T68" s="295">
        <v>8.5300925925925926E-3</v>
      </c>
      <c r="U68" s="200">
        <v>2013</v>
      </c>
      <c r="V68" s="7"/>
      <c r="W68" s="5"/>
      <c r="X68" s="5"/>
      <c r="Y68" s="5"/>
      <c r="Z68" s="5"/>
      <c r="AA68" s="5"/>
      <c r="AB68" s="5"/>
      <c r="AC68" s="5"/>
      <c r="AD68" s="5"/>
      <c r="AE68" s="5"/>
      <c r="AF68" s="5"/>
      <c r="AG68" s="5"/>
      <c r="AH68" s="5"/>
      <c r="AI68" s="5"/>
      <c r="AJ68" s="207">
        <v>56</v>
      </c>
      <c r="AK68" s="304" t="s">
        <v>608</v>
      </c>
      <c r="AL68" s="305">
        <v>1.1331018518518518E-2</v>
      </c>
      <c r="AM68" s="200">
        <v>2022</v>
      </c>
      <c r="AN68" s="200" t="s">
        <v>264</v>
      </c>
      <c r="AO68" s="200" t="s">
        <v>274</v>
      </c>
      <c r="AP68" s="200" t="s">
        <v>590</v>
      </c>
      <c r="AQ68" s="8"/>
      <c r="AR68" s="8"/>
      <c r="AS68" s="207">
        <v>54</v>
      </c>
      <c r="AT68" s="207" t="s">
        <v>591</v>
      </c>
      <c r="AU68" s="295">
        <v>7.4074074074074068E-3</v>
      </c>
      <c r="AV68" s="200">
        <v>2008</v>
      </c>
      <c r="AW68" s="200" t="s">
        <v>257</v>
      </c>
      <c r="AX68" s="200" t="s">
        <v>258</v>
      </c>
      <c r="AY68" s="200">
        <v>22</v>
      </c>
      <c r="AZ68" s="5"/>
      <c r="BA68" s="8"/>
      <c r="BB68" s="8"/>
      <c r="BC68" s="298">
        <v>64</v>
      </c>
      <c r="BD68" s="324" t="s">
        <v>393</v>
      </c>
      <c r="BE68" s="325">
        <v>6.875E-3</v>
      </c>
      <c r="BF68" s="301">
        <v>33</v>
      </c>
      <c r="BG68" s="37"/>
      <c r="BJ68" t="s">
        <v>348</v>
      </c>
      <c r="BK68">
        <v>2013</v>
      </c>
      <c r="BL68">
        <v>28</v>
      </c>
    </row>
    <row r="69" spans="1:69" ht="17.100000000000001" customHeight="1" thickTop="1" x14ac:dyDescent="0.4">
      <c r="A69" s="26"/>
      <c r="B69" s="287">
        <v>62</v>
      </c>
      <c r="C69" s="288" t="s">
        <v>609</v>
      </c>
      <c r="D69" s="289">
        <v>7.4884259259259262E-3</v>
      </c>
      <c r="E69" s="290">
        <v>2002</v>
      </c>
      <c r="F69" s="288" t="s">
        <v>257</v>
      </c>
      <c r="G69" s="287" t="s">
        <v>258</v>
      </c>
      <c r="H69" s="207">
        <v>21</v>
      </c>
      <c r="J69" s="207">
        <v>55</v>
      </c>
      <c r="K69" s="207" t="s">
        <v>593</v>
      </c>
      <c r="L69" s="295">
        <v>7.4074074074074068E-3</v>
      </c>
      <c r="M69" s="200">
        <v>2008</v>
      </c>
      <c r="N69" s="200" t="s">
        <v>257</v>
      </c>
      <c r="O69" s="200" t="s">
        <v>258</v>
      </c>
      <c r="P69" s="200">
        <v>27</v>
      </c>
      <c r="Q69" s="5"/>
      <c r="R69" s="207">
        <v>132</v>
      </c>
      <c r="S69" s="207" t="s">
        <v>610</v>
      </c>
      <c r="T69" s="295">
        <v>8.5416666666666731E-3</v>
      </c>
      <c r="U69" s="200">
        <v>2005</v>
      </c>
      <c r="V69" s="7"/>
      <c r="W69" s="5"/>
      <c r="X69" s="5"/>
      <c r="Y69" s="5"/>
      <c r="Z69" s="5"/>
      <c r="AA69" s="5"/>
      <c r="AB69" s="5"/>
      <c r="AC69" s="5"/>
      <c r="AD69" s="5"/>
      <c r="AE69" s="5"/>
      <c r="AF69" s="5"/>
      <c r="AG69" s="5"/>
      <c r="AH69" s="5"/>
      <c r="AI69" s="5"/>
      <c r="AJ69" s="27">
        <v>57</v>
      </c>
      <c r="AK69" s="304" t="s">
        <v>537</v>
      </c>
      <c r="AL69" s="305">
        <v>1.1504629629629629E-2</v>
      </c>
      <c r="AM69" s="200">
        <v>2015</v>
      </c>
      <c r="AN69" s="200" t="s">
        <v>257</v>
      </c>
      <c r="AO69" s="200" t="s">
        <v>267</v>
      </c>
      <c r="AP69" s="200">
        <v>26</v>
      </c>
      <c r="AS69" s="207">
        <v>55</v>
      </c>
      <c r="AT69" s="207" t="s">
        <v>593</v>
      </c>
      <c r="AU69" s="295">
        <v>7.4074074074074068E-3</v>
      </c>
      <c r="AV69" s="200">
        <v>2008</v>
      </c>
      <c r="AW69" s="200" t="s">
        <v>257</v>
      </c>
      <c r="AX69" s="200" t="s">
        <v>258</v>
      </c>
      <c r="AY69" s="200">
        <v>20</v>
      </c>
      <c r="AZ69" s="5"/>
      <c r="BC69" s="298">
        <v>65</v>
      </c>
      <c r="BD69" s="324" t="s">
        <v>256</v>
      </c>
      <c r="BE69" s="325">
        <v>6.875E-3</v>
      </c>
      <c r="BF69" s="301">
        <v>25</v>
      </c>
      <c r="BJ69" t="s">
        <v>389</v>
      </c>
      <c r="BK69">
        <v>2013</v>
      </c>
      <c r="BL69">
        <v>27</v>
      </c>
    </row>
    <row r="70" spans="1:69" ht="17.100000000000001" customHeight="1" x14ac:dyDescent="0.4">
      <c r="A70" s="26"/>
      <c r="B70" s="287">
        <v>63</v>
      </c>
      <c r="C70" s="288" t="s">
        <v>575</v>
      </c>
      <c r="D70" s="289">
        <v>7.5115740740740742E-3</v>
      </c>
      <c r="E70" s="290">
        <v>2013</v>
      </c>
      <c r="F70" s="288" t="s">
        <v>257</v>
      </c>
      <c r="G70" s="287" t="s">
        <v>258</v>
      </c>
      <c r="H70" s="207">
        <v>19</v>
      </c>
      <c r="J70" s="292">
        <v>56</v>
      </c>
      <c r="K70" s="292" t="s">
        <v>305</v>
      </c>
      <c r="L70" s="293">
        <v>7.4189814814814813E-3</v>
      </c>
      <c r="M70" s="294">
        <v>2003</v>
      </c>
      <c r="N70" s="200" t="s">
        <v>257</v>
      </c>
      <c r="O70" s="200" t="s">
        <v>258</v>
      </c>
      <c r="P70" s="200">
        <v>19</v>
      </c>
      <c r="Q70" s="5"/>
      <c r="R70" s="207">
        <v>133</v>
      </c>
      <c r="S70" s="207" t="s">
        <v>611</v>
      </c>
      <c r="T70" s="295">
        <v>8.5532407407407415E-3</v>
      </c>
      <c r="U70" s="200">
        <v>2007</v>
      </c>
      <c r="V70" s="7"/>
      <c r="W70" s="5"/>
      <c r="X70" s="5"/>
      <c r="Y70" s="5"/>
      <c r="Z70" s="5"/>
      <c r="AA70" s="5"/>
      <c r="AB70" s="5"/>
      <c r="AC70" s="5"/>
      <c r="AD70" s="5"/>
      <c r="AE70" s="5"/>
      <c r="AF70" s="5"/>
      <c r="AG70" s="5"/>
      <c r="AH70" s="5"/>
      <c r="AI70" s="5"/>
      <c r="AJ70" s="207">
        <v>58</v>
      </c>
      <c r="AK70" s="304" t="s">
        <v>612</v>
      </c>
      <c r="AL70" s="305">
        <v>1.1666666666666667E-2</v>
      </c>
      <c r="AM70" s="200">
        <v>2009</v>
      </c>
      <c r="AN70" s="200" t="s">
        <v>257</v>
      </c>
      <c r="AO70" s="200" t="s">
        <v>267</v>
      </c>
      <c r="AP70" s="200" t="s">
        <v>375</v>
      </c>
      <c r="AS70" s="292">
        <v>56</v>
      </c>
      <c r="AT70" s="292" t="s">
        <v>305</v>
      </c>
      <c r="AU70" s="293">
        <v>7.4189814814814813E-3</v>
      </c>
      <c r="AV70" s="294">
        <v>2003</v>
      </c>
      <c r="AW70" s="200" t="s">
        <v>257</v>
      </c>
      <c r="AX70" s="200" t="s">
        <v>258</v>
      </c>
      <c r="AY70" s="200">
        <v>29</v>
      </c>
      <c r="AZ70" s="5"/>
      <c r="BC70" s="298">
        <v>66</v>
      </c>
      <c r="BD70" s="324" t="s">
        <v>48</v>
      </c>
      <c r="BE70" s="325">
        <v>6.8865740740740736E-3</v>
      </c>
      <c r="BF70" s="301">
        <v>33</v>
      </c>
      <c r="BJ70" t="s">
        <v>419</v>
      </c>
      <c r="BK70">
        <v>2013</v>
      </c>
      <c r="BL70">
        <v>26</v>
      </c>
      <c r="BP70" s="10" t="s">
        <v>613</v>
      </c>
    </row>
    <row r="71" spans="1:69" ht="17.100000000000001" customHeight="1" x14ac:dyDescent="0.25">
      <c r="A71" s="26"/>
      <c r="B71" s="287">
        <v>64</v>
      </c>
      <c r="C71" s="317" t="s">
        <v>310</v>
      </c>
      <c r="D71" s="289">
        <v>7.5115740740740742E-3</v>
      </c>
      <c r="E71" s="290">
        <v>2000</v>
      </c>
      <c r="F71" s="310" t="s">
        <v>264</v>
      </c>
      <c r="G71" s="287" t="s">
        <v>265</v>
      </c>
      <c r="H71" s="207">
        <v>44</v>
      </c>
      <c r="J71" s="207">
        <v>57</v>
      </c>
      <c r="K71" s="207" t="s">
        <v>600</v>
      </c>
      <c r="L71" s="295">
        <v>7.4537037037037028E-3</v>
      </c>
      <c r="M71" s="200">
        <v>2012</v>
      </c>
      <c r="N71" s="200" t="s">
        <v>257</v>
      </c>
      <c r="O71" s="200" t="s">
        <v>258</v>
      </c>
      <c r="P71" s="200">
        <v>27</v>
      </c>
      <c r="Q71" s="5"/>
      <c r="R71" s="207">
        <v>134</v>
      </c>
      <c r="S71" s="207" t="s">
        <v>614</v>
      </c>
      <c r="T71" s="295">
        <v>8.564814814814815E-3</v>
      </c>
      <c r="U71" s="200">
        <v>2004</v>
      </c>
      <c r="V71" s="7"/>
      <c r="W71" s="5"/>
      <c r="X71" s="5"/>
      <c r="Y71" s="5"/>
      <c r="Z71" s="5"/>
      <c r="AA71" s="5"/>
      <c r="AB71" s="5"/>
      <c r="AC71" s="5"/>
      <c r="AD71" s="5"/>
      <c r="AE71" s="5"/>
      <c r="AF71" s="5"/>
      <c r="AG71" s="5"/>
      <c r="AH71" s="5"/>
      <c r="AI71" s="5"/>
      <c r="AJ71" s="207">
        <v>59</v>
      </c>
      <c r="AK71" s="304" t="s">
        <v>563</v>
      </c>
      <c r="AL71" s="305">
        <v>1.1793981481481482E-2</v>
      </c>
      <c r="AM71" s="200">
        <v>2019</v>
      </c>
      <c r="AN71" s="200" t="s">
        <v>264</v>
      </c>
      <c r="AO71" s="200" t="s">
        <v>267</v>
      </c>
      <c r="AP71" s="200">
        <v>31</v>
      </c>
      <c r="AQ71" s="8"/>
      <c r="AR71" s="8"/>
      <c r="AS71" s="207">
        <v>57</v>
      </c>
      <c r="AT71" s="207" t="s">
        <v>600</v>
      </c>
      <c r="AU71" s="295">
        <v>7.4537037037037028E-3</v>
      </c>
      <c r="AV71" s="200">
        <v>2012</v>
      </c>
      <c r="AW71" s="200" t="s">
        <v>257</v>
      </c>
      <c r="AX71" s="200" t="s">
        <v>258</v>
      </c>
      <c r="AY71" s="200">
        <v>31</v>
      </c>
      <c r="AZ71" s="5"/>
      <c r="BA71" s="8"/>
      <c r="BB71" s="8"/>
      <c r="BC71" s="298">
        <v>67</v>
      </c>
      <c r="BD71" s="324" t="s">
        <v>400</v>
      </c>
      <c r="BE71" s="325">
        <v>6.8865740740740736E-3</v>
      </c>
      <c r="BF71" s="301">
        <v>24</v>
      </c>
      <c r="BJ71" t="s">
        <v>434</v>
      </c>
      <c r="BK71">
        <v>2013</v>
      </c>
      <c r="BL71">
        <v>26</v>
      </c>
      <c r="BP71" s="10">
        <v>6.7476851851851847E-3</v>
      </c>
    </row>
    <row r="72" spans="1:69" ht="17.100000000000001" customHeight="1" x14ac:dyDescent="0.4">
      <c r="A72" s="26"/>
      <c r="B72" s="287">
        <v>65</v>
      </c>
      <c r="C72" s="288" t="s">
        <v>317</v>
      </c>
      <c r="D72" s="289">
        <v>7.5347222222222213E-3</v>
      </c>
      <c r="E72" s="290">
        <v>2015</v>
      </c>
      <c r="F72" s="288" t="s">
        <v>257</v>
      </c>
      <c r="G72" s="287" t="s">
        <v>265</v>
      </c>
      <c r="H72" s="207">
        <v>50</v>
      </c>
      <c r="J72" s="207">
        <v>58</v>
      </c>
      <c r="K72" s="207" t="s">
        <v>605</v>
      </c>
      <c r="L72" s="295">
        <v>7.4652777777777781E-3</v>
      </c>
      <c r="M72" s="200">
        <v>2008</v>
      </c>
      <c r="N72" s="200" t="s">
        <v>264</v>
      </c>
      <c r="O72" s="200" t="s">
        <v>258</v>
      </c>
      <c r="P72" s="200">
        <v>19</v>
      </c>
      <c r="Q72" s="5"/>
      <c r="R72" s="207">
        <v>135</v>
      </c>
      <c r="S72" s="207" t="s">
        <v>615</v>
      </c>
      <c r="T72" s="295">
        <v>8.5879629629629622E-3</v>
      </c>
      <c r="U72" s="200">
        <v>2010</v>
      </c>
      <c r="V72" s="7"/>
      <c r="W72" s="5"/>
      <c r="X72" s="5"/>
      <c r="Y72" s="5"/>
      <c r="Z72" s="5"/>
      <c r="AA72" s="5"/>
      <c r="AB72" s="5"/>
      <c r="AC72" s="5"/>
      <c r="AD72" s="5"/>
      <c r="AE72" s="5"/>
      <c r="AF72" s="5"/>
      <c r="AG72" s="5"/>
      <c r="AH72" s="5"/>
      <c r="AI72" s="5"/>
      <c r="AJ72" s="207">
        <v>60</v>
      </c>
      <c r="AK72" s="304" t="s">
        <v>616</v>
      </c>
      <c r="AL72" s="305">
        <v>1.2152777777777778E-2</v>
      </c>
      <c r="AM72" s="200">
        <v>1999</v>
      </c>
      <c r="AN72" s="200" t="s">
        <v>264</v>
      </c>
      <c r="AO72" s="200" t="s">
        <v>267</v>
      </c>
      <c r="AP72" s="200">
        <v>29</v>
      </c>
      <c r="AQ72" s="8"/>
      <c r="AR72" s="8"/>
      <c r="AS72" s="207">
        <v>58</v>
      </c>
      <c r="AT72" s="207" t="s">
        <v>605</v>
      </c>
      <c r="AU72" s="295">
        <v>7.4652777777777781E-3</v>
      </c>
      <c r="AV72" s="200">
        <v>2008</v>
      </c>
      <c r="AW72" s="200" t="s">
        <v>257</v>
      </c>
      <c r="AX72" s="200" t="s">
        <v>258</v>
      </c>
      <c r="AY72" s="200">
        <v>23</v>
      </c>
      <c r="AZ72" s="5"/>
      <c r="BA72" s="8"/>
      <c r="BB72" s="8"/>
      <c r="BC72" s="298">
        <v>68</v>
      </c>
      <c r="BD72" s="324" t="s">
        <v>364</v>
      </c>
      <c r="BE72" s="325">
        <v>6.8981481481481489E-3</v>
      </c>
      <c r="BF72" s="301">
        <v>19</v>
      </c>
      <c r="BJ72" t="s">
        <v>617</v>
      </c>
      <c r="BK72">
        <v>2013</v>
      </c>
      <c r="BL72">
        <v>19</v>
      </c>
      <c r="BP72" s="10">
        <v>7.7864583333333336E-3</v>
      </c>
    </row>
    <row r="73" spans="1:69" ht="17.100000000000001" customHeight="1" x14ac:dyDescent="0.4">
      <c r="A73" s="26"/>
      <c r="B73" s="287">
        <v>66</v>
      </c>
      <c r="C73" s="347" t="s">
        <v>618</v>
      </c>
      <c r="D73" s="348">
        <v>7.5462962962962966E-3</v>
      </c>
      <c r="E73" s="290">
        <v>2000</v>
      </c>
      <c r="F73" s="288" t="s">
        <v>264</v>
      </c>
      <c r="G73" s="287" t="s">
        <v>258</v>
      </c>
      <c r="H73" s="207">
        <v>24</v>
      </c>
      <c r="J73" s="292">
        <v>59</v>
      </c>
      <c r="K73" s="292" t="s">
        <v>320</v>
      </c>
      <c r="L73" s="349">
        <v>7.4652777777777781E-3</v>
      </c>
      <c r="M73" s="294">
        <v>2019</v>
      </c>
      <c r="N73" s="200" t="s">
        <v>257</v>
      </c>
      <c r="O73" s="200" t="s">
        <v>258</v>
      </c>
      <c r="P73" s="200">
        <v>36</v>
      </c>
      <c r="Q73" s="5"/>
      <c r="R73" s="207">
        <v>136</v>
      </c>
      <c r="S73" s="207" t="s">
        <v>619</v>
      </c>
      <c r="T73" s="295">
        <v>8.5995370370370357E-3</v>
      </c>
      <c r="U73" s="200">
        <v>1999</v>
      </c>
      <c r="V73" s="7"/>
      <c r="W73" s="5"/>
      <c r="X73" s="5"/>
      <c r="Y73" s="5"/>
      <c r="Z73" s="5"/>
      <c r="AA73" s="5"/>
      <c r="AB73" s="5"/>
      <c r="AC73" s="5"/>
      <c r="AD73" s="5"/>
      <c r="AE73" s="5"/>
      <c r="AF73" s="5"/>
      <c r="AG73" s="5"/>
      <c r="AH73" s="5"/>
      <c r="AI73" s="5"/>
      <c r="AJ73" s="207">
        <v>61</v>
      </c>
      <c r="AK73" s="304" t="s">
        <v>620</v>
      </c>
      <c r="AL73" s="305">
        <v>1.2256944444444444E-2</v>
      </c>
      <c r="AM73" s="200">
        <v>2002</v>
      </c>
      <c r="AN73" s="200" t="s">
        <v>264</v>
      </c>
      <c r="AO73" s="200" t="s">
        <v>267</v>
      </c>
      <c r="AP73" s="200">
        <v>22</v>
      </c>
      <c r="AQ73" s="8"/>
      <c r="AR73" s="8"/>
      <c r="AS73" s="292">
        <v>59</v>
      </c>
      <c r="AT73" s="292" t="s">
        <v>320</v>
      </c>
      <c r="AU73" s="349">
        <v>7.4652777777777781E-3</v>
      </c>
      <c r="AV73" s="294">
        <v>2019</v>
      </c>
      <c r="AW73" s="200" t="s">
        <v>264</v>
      </c>
      <c r="AX73" s="200" t="s">
        <v>258</v>
      </c>
      <c r="AY73" s="200">
        <v>19</v>
      </c>
      <c r="AZ73" s="5"/>
      <c r="BA73" s="8"/>
      <c r="BB73" s="8"/>
      <c r="BC73" s="298">
        <v>69</v>
      </c>
      <c r="BD73" s="324" t="s">
        <v>290</v>
      </c>
      <c r="BE73" s="325">
        <v>6.9097222222222225E-3</v>
      </c>
      <c r="BF73" s="301">
        <v>29</v>
      </c>
      <c r="BJ73" t="s">
        <v>509</v>
      </c>
      <c r="BK73">
        <v>2013</v>
      </c>
      <c r="BL73">
        <v>27</v>
      </c>
      <c r="BP73" s="10">
        <v>7.2670717592592596E-3</v>
      </c>
    </row>
    <row r="74" spans="1:69" ht="17.100000000000001" customHeight="1" x14ac:dyDescent="0.4">
      <c r="A74" s="26"/>
      <c r="B74" s="287">
        <v>67</v>
      </c>
      <c r="C74" s="288" t="s">
        <v>621</v>
      </c>
      <c r="D74" s="289">
        <v>7.5578703703703676E-3</v>
      </c>
      <c r="E74" s="290">
        <v>2007</v>
      </c>
      <c r="F74" s="288" t="s">
        <v>257</v>
      </c>
      <c r="G74" s="287" t="s">
        <v>258</v>
      </c>
      <c r="H74" s="207">
        <v>27</v>
      </c>
      <c r="J74" s="207">
        <v>60</v>
      </c>
      <c r="K74" s="207" t="s">
        <v>622</v>
      </c>
      <c r="L74" s="295">
        <v>7.4884259259259262E-3</v>
      </c>
      <c r="M74" s="200">
        <v>2002</v>
      </c>
      <c r="N74" s="200" t="s">
        <v>257</v>
      </c>
      <c r="O74" s="200" t="s">
        <v>258</v>
      </c>
      <c r="P74" s="200">
        <v>22</v>
      </c>
      <c r="Q74" s="5"/>
      <c r="R74" s="207">
        <v>137</v>
      </c>
      <c r="S74" s="207" t="s">
        <v>623</v>
      </c>
      <c r="T74" s="295">
        <v>8.611111111111111E-3</v>
      </c>
      <c r="U74" s="200">
        <v>2006</v>
      </c>
      <c r="V74" s="7"/>
      <c r="W74" s="5"/>
      <c r="X74" s="5"/>
      <c r="Y74" s="5"/>
      <c r="Z74" s="5"/>
      <c r="AA74" s="5"/>
      <c r="AB74" s="5"/>
      <c r="AC74" s="5"/>
      <c r="AD74" s="5"/>
      <c r="AE74" s="5"/>
      <c r="AF74" s="5"/>
      <c r="AG74" s="5"/>
      <c r="AH74" s="5"/>
      <c r="AI74" s="5"/>
      <c r="AJ74" s="207">
        <v>62</v>
      </c>
      <c r="AK74" s="304" t="s">
        <v>624</v>
      </c>
      <c r="AL74" s="305">
        <v>1.2430555555555554E-2</v>
      </c>
      <c r="AM74" s="200">
        <v>2009</v>
      </c>
      <c r="AN74" s="200" t="s">
        <v>257</v>
      </c>
      <c r="AO74" s="200" t="s">
        <v>267</v>
      </c>
      <c r="AP74" s="200" t="s">
        <v>375</v>
      </c>
      <c r="AQ74" s="8"/>
      <c r="AR74" s="8"/>
      <c r="AS74" s="207">
        <v>60</v>
      </c>
      <c r="AT74" s="207" t="s">
        <v>622</v>
      </c>
      <c r="AU74" s="295">
        <v>7.4884259259259262E-3</v>
      </c>
      <c r="AV74" s="200">
        <v>2002</v>
      </c>
      <c r="AW74" s="200" t="s">
        <v>257</v>
      </c>
      <c r="AX74" s="200" t="s">
        <v>258</v>
      </c>
      <c r="AY74" s="200">
        <v>21</v>
      </c>
      <c r="AZ74" s="5"/>
      <c r="BA74" s="8"/>
      <c r="BB74" s="8"/>
      <c r="BC74" s="298">
        <v>70</v>
      </c>
      <c r="BD74" s="319" t="s">
        <v>298</v>
      </c>
      <c r="BE74" s="320">
        <v>6.9328703703703696E-3</v>
      </c>
      <c r="BF74" s="319">
        <v>20</v>
      </c>
      <c r="BJ74" t="s">
        <v>256</v>
      </c>
      <c r="BK74">
        <v>2012</v>
      </c>
      <c r="BL74">
        <v>19</v>
      </c>
      <c r="BP74" s="10">
        <v>9.0027006172839503E-3</v>
      </c>
    </row>
    <row r="75" spans="1:69" ht="17.100000000000001" customHeight="1" x14ac:dyDescent="0.4">
      <c r="A75" s="26"/>
      <c r="B75" s="287">
        <v>68</v>
      </c>
      <c r="C75" s="288" t="s">
        <v>625</v>
      </c>
      <c r="D75" s="289">
        <v>7.5578703703703676E-3</v>
      </c>
      <c r="E75" s="290">
        <v>2007</v>
      </c>
      <c r="F75" s="288" t="s">
        <v>257</v>
      </c>
      <c r="G75" s="287" t="s">
        <v>258</v>
      </c>
      <c r="H75" s="207">
        <v>19</v>
      </c>
      <c r="J75" s="292">
        <v>61</v>
      </c>
      <c r="K75" s="292" t="s">
        <v>350</v>
      </c>
      <c r="L75" s="293">
        <v>7.4884259259259262E-3</v>
      </c>
      <c r="M75" s="294">
        <v>2023</v>
      </c>
      <c r="N75" s="200" t="s">
        <v>257</v>
      </c>
      <c r="O75" s="200" t="s">
        <v>258</v>
      </c>
      <c r="P75" s="200">
        <v>33</v>
      </c>
      <c r="Q75" s="5"/>
      <c r="R75" s="207">
        <v>138</v>
      </c>
      <c r="S75" s="207" t="s">
        <v>626</v>
      </c>
      <c r="T75" s="295">
        <v>8.6342592592592599E-3</v>
      </c>
      <c r="U75" s="200">
        <v>2009</v>
      </c>
      <c r="V75" s="7"/>
      <c r="W75" s="5"/>
      <c r="X75" s="5"/>
      <c r="Y75" s="5"/>
      <c r="Z75" s="5"/>
      <c r="AA75" s="5"/>
      <c r="AB75" s="5"/>
      <c r="AC75" s="5"/>
      <c r="AD75" s="5"/>
      <c r="AE75" s="5"/>
      <c r="AF75" s="5"/>
      <c r="AG75" s="5"/>
      <c r="AH75" s="5"/>
      <c r="AI75" s="5"/>
      <c r="AJ75" s="207">
        <v>63</v>
      </c>
      <c r="AK75" s="304" t="s">
        <v>627</v>
      </c>
      <c r="AL75" s="305">
        <v>1.252314814814815E-2</v>
      </c>
      <c r="AM75" s="200">
        <v>2007</v>
      </c>
      <c r="AN75" s="200" t="s">
        <v>264</v>
      </c>
      <c r="AO75" s="200" t="s">
        <v>267</v>
      </c>
      <c r="AP75" s="200">
        <v>19</v>
      </c>
      <c r="AQ75" s="8"/>
      <c r="AR75" s="8"/>
      <c r="AS75" s="292">
        <v>61</v>
      </c>
      <c r="AT75" s="292" t="s">
        <v>350</v>
      </c>
      <c r="AU75" s="293">
        <v>7.4884259259259262E-3</v>
      </c>
      <c r="AV75" s="294">
        <v>2023</v>
      </c>
      <c r="AW75" s="200" t="s">
        <v>257</v>
      </c>
      <c r="AX75" s="200" t="s">
        <v>258</v>
      </c>
      <c r="AY75" s="200">
        <v>35</v>
      </c>
      <c r="AZ75" s="5"/>
      <c r="BA75" s="8"/>
      <c r="BB75" s="8"/>
      <c r="BC75" s="298">
        <v>71</v>
      </c>
      <c r="BD75" s="324" t="s">
        <v>290</v>
      </c>
      <c r="BE75" s="325">
        <v>6.9444444444444441E-3</v>
      </c>
      <c r="BF75" s="301">
        <v>30</v>
      </c>
      <c r="BJ75" t="s">
        <v>459</v>
      </c>
      <c r="BK75">
        <v>2012</v>
      </c>
      <c r="BL75">
        <v>19</v>
      </c>
      <c r="BP75" s="10">
        <v>1.0104166666666666E-2</v>
      </c>
    </row>
    <row r="76" spans="1:69" ht="17.100000000000001" customHeight="1" x14ac:dyDescent="0.25">
      <c r="A76" s="26"/>
      <c r="B76" s="287">
        <v>69</v>
      </c>
      <c r="C76" s="288" t="s">
        <v>332</v>
      </c>
      <c r="D76" s="289">
        <v>7.5578703703703702E-3</v>
      </c>
      <c r="E76" s="290">
        <v>2018</v>
      </c>
      <c r="F76" s="288" t="s">
        <v>257</v>
      </c>
      <c r="G76" s="287" t="s">
        <v>258</v>
      </c>
      <c r="H76" s="207">
        <v>27</v>
      </c>
      <c r="J76" s="207">
        <v>62</v>
      </c>
      <c r="K76" s="207" t="s">
        <v>575</v>
      </c>
      <c r="L76" s="295">
        <v>7.5115740740740742E-3</v>
      </c>
      <c r="M76" s="200">
        <v>2013</v>
      </c>
      <c r="N76" s="200" t="s">
        <v>257</v>
      </c>
      <c r="O76" s="200" t="s">
        <v>258</v>
      </c>
      <c r="P76" s="200">
        <v>20</v>
      </c>
      <c r="Q76" s="5"/>
      <c r="R76" s="207">
        <v>139</v>
      </c>
      <c r="S76" s="207" t="s">
        <v>628</v>
      </c>
      <c r="T76" s="318">
        <v>8.6805555555555559E-3</v>
      </c>
      <c r="U76" s="200">
        <v>2009</v>
      </c>
      <c r="V76" s="7"/>
      <c r="W76" s="5"/>
      <c r="X76" s="5"/>
      <c r="Y76" s="5"/>
      <c r="Z76" s="5"/>
      <c r="AA76" s="5"/>
      <c r="AB76" s="5"/>
      <c r="AC76" s="5"/>
      <c r="AD76" s="5"/>
      <c r="AE76" s="5"/>
      <c r="AF76" s="5"/>
      <c r="AG76" s="5"/>
      <c r="AH76" s="5"/>
      <c r="AI76" s="5"/>
      <c r="AJ76" s="207">
        <v>64</v>
      </c>
      <c r="AK76" s="304" t="s">
        <v>629</v>
      </c>
      <c r="AL76" s="305">
        <v>1.252314814814815E-2</v>
      </c>
      <c r="AM76" s="200">
        <v>2007</v>
      </c>
      <c r="AN76" s="200" t="s">
        <v>264</v>
      </c>
      <c r="AO76" s="200" t="s">
        <v>267</v>
      </c>
      <c r="AP76" s="200">
        <v>25</v>
      </c>
      <c r="AQ76" s="8"/>
      <c r="AR76" s="8"/>
      <c r="AS76" s="207">
        <v>62</v>
      </c>
      <c r="AT76" s="207" t="s">
        <v>575</v>
      </c>
      <c r="AU76" s="295">
        <v>7.5115740740740742E-3</v>
      </c>
      <c r="AV76" s="200">
        <v>2013</v>
      </c>
      <c r="AW76" s="200" t="s">
        <v>257</v>
      </c>
      <c r="AX76" s="200" t="s">
        <v>258</v>
      </c>
      <c r="AY76" s="200">
        <v>19</v>
      </c>
      <c r="AZ76" s="5"/>
      <c r="BA76" s="8"/>
      <c r="BB76" s="8"/>
      <c r="BC76" s="298">
        <v>72</v>
      </c>
      <c r="BD76" s="324" t="s">
        <v>314</v>
      </c>
      <c r="BE76" s="325">
        <v>6.9444444444444441E-3</v>
      </c>
      <c r="BF76" s="301">
        <v>20</v>
      </c>
      <c r="BJ76" t="s">
        <v>600</v>
      </c>
      <c r="BK76">
        <v>2012</v>
      </c>
      <c r="BL76">
        <v>31</v>
      </c>
      <c r="BP76" s="10">
        <v>6.8854166666666664E-3</v>
      </c>
    </row>
    <row r="77" spans="1:69" ht="17.100000000000001" customHeight="1" x14ac:dyDescent="0.4">
      <c r="A77" s="26"/>
      <c r="B77" s="287">
        <v>70</v>
      </c>
      <c r="C77" s="310" t="s">
        <v>630</v>
      </c>
      <c r="D77" s="289">
        <v>7.5810185185185182E-3</v>
      </c>
      <c r="E77" s="290">
        <v>2017</v>
      </c>
      <c r="F77" s="288" t="s">
        <v>330</v>
      </c>
      <c r="G77" s="287" t="s">
        <v>631</v>
      </c>
      <c r="H77" s="207">
        <v>47</v>
      </c>
      <c r="J77" s="292">
        <v>63</v>
      </c>
      <c r="K77" s="292" t="s">
        <v>632</v>
      </c>
      <c r="L77" s="293">
        <v>7.5115740740740742E-3</v>
      </c>
      <c r="M77" s="294">
        <v>2024</v>
      </c>
      <c r="N77" s="200" t="s">
        <v>257</v>
      </c>
      <c r="O77" s="200" t="s">
        <v>258</v>
      </c>
      <c r="P77" s="200">
        <v>25</v>
      </c>
      <c r="Q77" s="5"/>
      <c r="R77" s="207">
        <v>140</v>
      </c>
      <c r="S77" s="207" t="s">
        <v>633</v>
      </c>
      <c r="T77" s="295">
        <v>8.6805555555555559E-3</v>
      </c>
      <c r="U77" s="200">
        <v>2023</v>
      </c>
      <c r="V77" s="7"/>
      <c r="W77" s="41"/>
      <c r="X77" s="5"/>
      <c r="Y77" s="5"/>
      <c r="Z77" s="5"/>
      <c r="AA77" s="5"/>
      <c r="AB77" s="5"/>
      <c r="AC77" s="5"/>
      <c r="AD77" s="5"/>
      <c r="AE77" s="5"/>
      <c r="AF77" s="5"/>
      <c r="AG77" s="5"/>
      <c r="AH77" s="5"/>
      <c r="AI77" s="5"/>
      <c r="AJ77" s="207">
        <v>65</v>
      </c>
      <c r="AK77" s="304" t="s">
        <v>634</v>
      </c>
      <c r="AL77" s="305">
        <v>1.2870370370370372E-2</v>
      </c>
      <c r="AM77" s="200">
        <v>2022</v>
      </c>
      <c r="AN77" s="200" t="s">
        <v>264</v>
      </c>
      <c r="AO77" s="200" t="s">
        <v>274</v>
      </c>
      <c r="AP77" s="200" t="s">
        <v>536</v>
      </c>
      <c r="AQ77" s="8"/>
      <c r="AR77" s="8"/>
      <c r="AS77" s="292">
        <v>63</v>
      </c>
      <c r="AT77" s="292" t="s">
        <v>632</v>
      </c>
      <c r="AU77" s="293">
        <v>7.5115740740740742E-3</v>
      </c>
      <c r="AV77" s="294">
        <v>2024</v>
      </c>
      <c r="AW77" s="200" t="s">
        <v>264</v>
      </c>
      <c r="AX77" s="200" t="s">
        <v>258</v>
      </c>
      <c r="AY77" s="200">
        <v>23</v>
      </c>
      <c r="AZ77" s="5"/>
      <c r="BA77" s="8"/>
      <c r="BB77" s="8"/>
      <c r="BC77" s="298">
        <v>73</v>
      </c>
      <c r="BD77" s="324" t="s">
        <v>290</v>
      </c>
      <c r="BE77" s="325">
        <v>6.9444444444444475E-3</v>
      </c>
      <c r="BF77" s="301">
        <v>31</v>
      </c>
      <c r="BJ77" t="s">
        <v>341</v>
      </c>
      <c r="BK77">
        <v>2012</v>
      </c>
      <c r="BL77">
        <v>35</v>
      </c>
      <c r="BP77" s="10">
        <v>7.3096707818930034E-3</v>
      </c>
    </row>
    <row r="78" spans="1:69" ht="17.100000000000001" customHeight="1" x14ac:dyDescent="0.4">
      <c r="A78" s="26"/>
      <c r="B78" s="287">
        <v>71</v>
      </c>
      <c r="C78" s="310" t="s">
        <v>339</v>
      </c>
      <c r="D78" s="289">
        <v>7.5810185185185182E-3</v>
      </c>
      <c r="E78" s="290">
        <v>2019</v>
      </c>
      <c r="F78" s="288" t="s">
        <v>264</v>
      </c>
      <c r="G78" s="287" t="s">
        <v>258</v>
      </c>
      <c r="H78" s="207">
        <v>19</v>
      </c>
      <c r="J78" s="311" t="s">
        <v>259</v>
      </c>
      <c r="K78" s="350" t="s">
        <v>635</v>
      </c>
      <c r="L78" s="308">
        <v>7.5115740740740742E-3</v>
      </c>
      <c r="M78" s="323">
        <v>2024</v>
      </c>
      <c r="N78" s="200" t="s">
        <v>257</v>
      </c>
      <c r="O78" s="200" t="s">
        <v>258</v>
      </c>
      <c r="P78" s="200">
        <v>21</v>
      </c>
      <c r="Q78" s="5"/>
      <c r="R78" s="207">
        <v>141</v>
      </c>
      <c r="S78" s="207" t="s">
        <v>636</v>
      </c>
      <c r="T78" s="295">
        <v>8.7268518518518468E-3</v>
      </c>
      <c r="U78" s="200">
        <v>2005</v>
      </c>
      <c r="V78" s="7"/>
      <c r="W78" s="41"/>
      <c r="X78" s="5"/>
      <c r="Y78" s="5"/>
      <c r="Z78" s="5"/>
      <c r="AA78" s="5"/>
      <c r="AB78" s="5"/>
      <c r="AC78" s="5"/>
      <c r="AD78" s="5"/>
      <c r="AE78" s="5"/>
      <c r="AF78" s="5"/>
      <c r="AG78" s="5"/>
      <c r="AH78" s="5"/>
      <c r="AI78" s="5"/>
      <c r="AJ78" s="207">
        <v>66</v>
      </c>
      <c r="AK78" s="304" t="s">
        <v>637</v>
      </c>
      <c r="AL78" s="305">
        <v>1.3460648148148147E-2</v>
      </c>
      <c r="AM78" s="200">
        <v>2011</v>
      </c>
      <c r="AN78" s="200" t="s">
        <v>257</v>
      </c>
      <c r="AO78" s="200" t="s">
        <v>267</v>
      </c>
      <c r="AP78" s="200" t="s">
        <v>375</v>
      </c>
      <c r="AQ78" s="8"/>
      <c r="AR78" s="8"/>
      <c r="AS78" s="307"/>
      <c r="AT78" s="350" t="s">
        <v>635</v>
      </c>
      <c r="AU78" s="308">
        <v>7.5115740740740742E-3</v>
      </c>
      <c r="AV78" s="323">
        <v>2024</v>
      </c>
      <c r="AW78" s="200" t="s">
        <v>257</v>
      </c>
      <c r="AX78" s="200" t="s">
        <v>258</v>
      </c>
      <c r="AY78" s="200">
        <v>-405</v>
      </c>
      <c r="AZ78" s="5"/>
      <c r="BA78" s="8"/>
      <c r="BB78" s="8"/>
      <c r="BC78" s="298">
        <v>74</v>
      </c>
      <c r="BD78" s="324" t="s">
        <v>312</v>
      </c>
      <c r="BE78" s="325">
        <v>6.9444444444444475E-3</v>
      </c>
      <c r="BF78" s="301">
        <v>19</v>
      </c>
      <c r="BJ78" t="s">
        <v>491</v>
      </c>
      <c r="BK78">
        <v>2012</v>
      </c>
      <c r="BL78">
        <v>18</v>
      </c>
      <c r="BP78" s="10">
        <v>8.6761831275720142E-3</v>
      </c>
    </row>
    <row r="79" spans="1:69" ht="17.100000000000001" customHeight="1" x14ac:dyDescent="0.4">
      <c r="A79" s="26"/>
      <c r="B79" s="287">
        <v>72</v>
      </c>
      <c r="C79" s="288" t="s">
        <v>261</v>
      </c>
      <c r="D79" s="289">
        <v>7.5925925925925926E-3</v>
      </c>
      <c r="E79" s="290">
        <v>1999</v>
      </c>
      <c r="F79" s="288" t="s">
        <v>257</v>
      </c>
      <c r="G79" s="287" t="s">
        <v>258</v>
      </c>
      <c r="H79" s="207">
        <v>36</v>
      </c>
      <c r="J79" s="207">
        <v>64</v>
      </c>
      <c r="K79" s="207" t="s">
        <v>618</v>
      </c>
      <c r="L79" s="295">
        <v>7.5462962962962966E-3</v>
      </c>
      <c r="M79" s="200">
        <v>2000</v>
      </c>
      <c r="N79" s="200" t="s">
        <v>257</v>
      </c>
      <c r="O79" s="200" t="s">
        <v>258</v>
      </c>
      <c r="P79" s="200">
        <v>31</v>
      </c>
      <c r="Q79" s="5"/>
      <c r="R79" s="207">
        <v>142</v>
      </c>
      <c r="S79" s="207" t="s">
        <v>638</v>
      </c>
      <c r="T79" s="295">
        <v>8.726851851851852E-3</v>
      </c>
      <c r="U79" s="200">
        <v>2000</v>
      </c>
      <c r="V79" s="7"/>
      <c r="W79" s="5"/>
      <c r="X79" s="5"/>
      <c r="Y79" s="5"/>
      <c r="Z79" s="5"/>
      <c r="AA79" s="5"/>
      <c r="AB79" s="41"/>
      <c r="AC79" s="5"/>
      <c r="AD79" s="5"/>
      <c r="AE79" s="5"/>
      <c r="AF79" s="5"/>
      <c r="AG79" s="5"/>
      <c r="AH79" s="5"/>
      <c r="AI79" s="5"/>
      <c r="AJ79" s="204" t="s">
        <v>695</v>
      </c>
      <c r="AK79" s="199" t="s">
        <v>639</v>
      </c>
      <c r="AL79" s="322">
        <v>1.4548611111111111E-2</v>
      </c>
      <c r="AM79" s="199">
        <v>2024</v>
      </c>
      <c r="AN79" s="323" t="s">
        <v>264</v>
      </c>
      <c r="AO79" s="323" t="s">
        <v>6</v>
      </c>
      <c r="AP79" s="307" t="s">
        <v>555</v>
      </c>
      <c r="AQ79" s="8"/>
      <c r="AR79" s="8"/>
      <c r="AS79" s="207">
        <v>64</v>
      </c>
      <c r="AT79" s="207" t="s">
        <v>618</v>
      </c>
      <c r="AU79" s="295">
        <v>7.5462962962962966E-3</v>
      </c>
      <c r="AV79" s="200">
        <v>2000</v>
      </c>
      <c r="AW79" s="200" t="s">
        <v>264</v>
      </c>
      <c r="AX79" s="200" t="s">
        <v>258</v>
      </c>
      <c r="AY79" s="200">
        <v>24</v>
      </c>
      <c r="AZ79" s="5"/>
      <c r="BA79" s="8"/>
      <c r="BB79" s="8"/>
      <c r="BC79" s="298">
        <v>75</v>
      </c>
      <c r="BD79" s="324" t="s">
        <v>278</v>
      </c>
      <c r="BE79" s="325">
        <v>6.9560185185185185E-3</v>
      </c>
      <c r="BF79" s="301">
        <v>30</v>
      </c>
      <c r="BJ79" t="s">
        <v>440</v>
      </c>
      <c r="BK79">
        <v>2012</v>
      </c>
      <c r="BL79">
        <v>52</v>
      </c>
    </row>
    <row r="80" spans="1:69" ht="17.100000000000001" customHeight="1" x14ac:dyDescent="0.4">
      <c r="A80" s="26"/>
      <c r="B80" s="287">
        <v>73</v>
      </c>
      <c r="C80" s="288" t="s">
        <v>270</v>
      </c>
      <c r="D80" s="289">
        <v>7.5925925925925926E-3</v>
      </c>
      <c r="E80" s="290">
        <v>2017</v>
      </c>
      <c r="F80" s="288" t="s">
        <v>257</v>
      </c>
      <c r="G80" s="287" t="s">
        <v>258</v>
      </c>
      <c r="H80" s="207">
        <v>22</v>
      </c>
      <c r="J80" s="207">
        <v>65</v>
      </c>
      <c r="K80" s="207" t="s">
        <v>621</v>
      </c>
      <c r="L80" s="295">
        <v>7.5578703703703676E-3</v>
      </c>
      <c r="M80" s="200">
        <v>2007</v>
      </c>
      <c r="N80" s="200" t="s">
        <v>264</v>
      </c>
      <c r="O80" s="200" t="s">
        <v>258</v>
      </c>
      <c r="P80" s="200">
        <v>19</v>
      </c>
      <c r="Q80" s="5"/>
      <c r="R80" s="207">
        <v>143</v>
      </c>
      <c r="S80" s="207" t="s">
        <v>640</v>
      </c>
      <c r="T80" s="295">
        <v>8.773148148148148E-3</v>
      </c>
      <c r="U80" s="200">
        <v>2007</v>
      </c>
      <c r="V80" s="7"/>
      <c r="W80" s="5"/>
      <c r="X80" s="5"/>
      <c r="Y80" s="5"/>
      <c r="Z80" s="5"/>
      <c r="AA80" s="5"/>
      <c r="AB80" s="41"/>
      <c r="AC80" s="5"/>
      <c r="AD80" s="5"/>
      <c r="AE80" s="5"/>
      <c r="AF80" s="5"/>
      <c r="AG80" s="5"/>
      <c r="AH80" s="5"/>
      <c r="AI80" s="5"/>
      <c r="AJ80" s="204" t="s">
        <v>695</v>
      </c>
      <c r="AK80" s="199" t="s">
        <v>641</v>
      </c>
      <c r="AL80" s="322">
        <v>1.5405092592592592E-2</v>
      </c>
      <c r="AM80" s="199">
        <v>2024</v>
      </c>
      <c r="AN80" s="323" t="s">
        <v>264</v>
      </c>
      <c r="AO80" s="323" t="s">
        <v>6</v>
      </c>
      <c r="AP80" s="307" t="s">
        <v>590</v>
      </c>
      <c r="AQ80" s="8"/>
      <c r="AR80" s="8"/>
      <c r="AS80" s="207">
        <v>65</v>
      </c>
      <c r="AT80" s="207" t="s">
        <v>621</v>
      </c>
      <c r="AU80" s="295">
        <v>7.5578703703703676E-3</v>
      </c>
      <c r="AV80" s="200">
        <v>2007</v>
      </c>
      <c r="AW80" s="200" t="s">
        <v>257</v>
      </c>
      <c r="AX80" s="200" t="s">
        <v>258</v>
      </c>
      <c r="AY80" s="200">
        <v>27</v>
      </c>
      <c r="AZ80" s="5"/>
      <c r="BA80" s="8"/>
      <c r="BB80" s="8"/>
      <c r="BC80" s="298">
        <v>76</v>
      </c>
      <c r="BD80" s="324" t="s">
        <v>400</v>
      </c>
      <c r="BE80" s="325">
        <v>6.9675925925925921E-3</v>
      </c>
      <c r="BF80" s="301">
        <v>23</v>
      </c>
      <c r="BJ80" t="s">
        <v>378</v>
      </c>
      <c r="BK80">
        <v>2012</v>
      </c>
      <c r="BL80">
        <v>28</v>
      </c>
    </row>
    <row r="81" spans="1:64" ht="17.100000000000001" customHeight="1" x14ac:dyDescent="0.4">
      <c r="A81" s="26"/>
      <c r="B81" s="287">
        <v>74</v>
      </c>
      <c r="C81" s="288" t="s">
        <v>417</v>
      </c>
      <c r="D81" s="289">
        <v>7.3263888888888892E-3</v>
      </c>
      <c r="E81" s="290">
        <v>2023</v>
      </c>
      <c r="F81" s="288" t="s">
        <v>257</v>
      </c>
      <c r="G81" s="287" t="s">
        <v>258</v>
      </c>
      <c r="H81" s="207">
        <v>35</v>
      </c>
      <c r="J81" s="207">
        <v>66</v>
      </c>
      <c r="K81" s="207" t="s">
        <v>625</v>
      </c>
      <c r="L81" s="295">
        <v>7.5578703703703676E-3</v>
      </c>
      <c r="M81" s="200">
        <v>2007</v>
      </c>
      <c r="N81" s="200" t="s">
        <v>264</v>
      </c>
      <c r="O81" s="200" t="s">
        <v>258</v>
      </c>
      <c r="P81" s="200">
        <v>26</v>
      </c>
      <c r="Q81" s="5"/>
      <c r="R81" s="207">
        <v>144</v>
      </c>
      <c r="S81" s="207" t="s">
        <v>642</v>
      </c>
      <c r="T81" s="295">
        <v>8.7847222222222233E-3</v>
      </c>
      <c r="U81" s="200">
        <v>2007</v>
      </c>
      <c r="V81" s="7"/>
      <c r="W81" s="5"/>
      <c r="X81" s="5"/>
      <c r="Y81" s="5"/>
      <c r="Z81" s="5"/>
      <c r="AA81" s="5"/>
      <c r="AB81" s="5"/>
      <c r="AC81" s="5"/>
      <c r="AD81" s="5"/>
      <c r="AE81" s="5"/>
      <c r="AF81" s="5"/>
      <c r="AG81" s="5"/>
      <c r="AH81" s="5"/>
      <c r="AI81" s="5"/>
      <c r="AJ81" s="204" t="s">
        <v>695</v>
      </c>
      <c r="AK81" s="199" t="s">
        <v>643</v>
      </c>
      <c r="AL81" s="322">
        <v>1.5405092592592592E-2</v>
      </c>
      <c r="AM81" s="199">
        <v>2024</v>
      </c>
      <c r="AN81" s="323" t="s">
        <v>264</v>
      </c>
      <c r="AO81" s="323" t="s">
        <v>6</v>
      </c>
      <c r="AP81" s="307">
        <v>22</v>
      </c>
      <c r="AQ81" s="8"/>
      <c r="AR81" s="8"/>
      <c r="AS81" s="207">
        <v>66</v>
      </c>
      <c r="AT81" s="207" t="s">
        <v>625</v>
      </c>
      <c r="AU81" s="295">
        <v>7.5578703703703676E-3</v>
      </c>
      <c r="AV81" s="200">
        <v>2007</v>
      </c>
      <c r="AW81" s="200" t="s">
        <v>257</v>
      </c>
      <c r="AX81" s="200" t="s">
        <v>258</v>
      </c>
      <c r="AY81" s="200">
        <v>19</v>
      </c>
      <c r="AZ81" s="5"/>
      <c r="BA81" s="8"/>
      <c r="BB81" s="8"/>
      <c r="BC81" s="298">
        <v>77</v>
      </c>
      <c r="BD81" s="299" t="s">
        <v>412</v>
      </c>
      <c r="BE81" s="300">
        <v>6.9791666666666682E-3</v>
      </c>
      <c r="BF81" s="301">
        <v>38</v>
      </c>
      <c r="BJ81" t="s">
        <v>344</v>
      </c>
      <c r="BK81">
        <v>2012</v>
      </c>
      <c r="BL81">
        <v>22</v>
      </c>
    </row>
    <row r="82" spans="1:64" ht="17.100000000000001" customHeight="1" x14ac:dyDescent="0.25">
      <c r="A82" s="26"/>
      <c r="B82" s="287">
        <v>75</v>
      </c>
      <c r="C82" s="288" t="s">
        <v>279</v>
      </c>
      <c r="D82" s="289">
        <v>7.6157407407407415E-3</v>
      </c>
      <c r="E82" s="290">
        <v>2022</v>
      </c>
      <c r="F82" s="288" t="s">
        <v>257</v>
      </c>
      <c r="G82" s="287" t="s">
        <v>258</v>
      </c>
      <c r="H82" s="207">
        <v>33</v>
      </c>
      <c r="J82" s="207">
        <v>67</v>
      </c>
      <c r="K82" s="207" t="s">
        <v>332</v>
      </c>
      <c r="L82" s="295">
        <v>7.5578703703703702E-3</v>
      </c>
      <c r="M82" s="200">
        <v>2018</v>
      </c>
      <c r="N82" s="200" t="s">
        <v>264</v>
      </c>
      <c r="O82" s="200" t="s">
        <v>258</v>
      </c>
      <c r="P82" s="200" t="s">
        <v>375</v>
      </c>
      <c r="Q82" s="5"/>
      <c r="R82" s="207">
        <v>145</v>
      </c>
      <c r="S82" s="207" t="s">
        <v>644</v>
      </c>
      <c r="T82" s="318">
        <v>8.819444444444444E-3</v>
      </c>
      <c r="U82" s="200">
        <v>2003</v>
      </c>
      <c r="V82" s="7"/>
      <c r="W82" s="7"/>
      <c r="X82" s="8"/>
      <c r="Y82" s="8"/>
      <c r="Z82" s="5"/>
      <c r="AA82" s="5"/>
      <c r="AB82" s="5"/>
      <c r="AC82" s="5"/>
      <c r="AD82" s="5"/>
      <c r="AE82" s="5"/>
      <c r="AF82" s="5"/>
      <c r="AG82" s="5"/>
      <c r="AH82" s="5"/>
      <c r="AI82" s="5"/>
      <c r="AJ82" s="5"/>
      <c r="AK82" s="5"/>
      <c r="AL82" s="5"/>
      <c r="AM82" s="5"/>
      <c r="AN82" s="8"/>
      <c r="AO82" s="8"/>
      <c r="AP82" s="5"/>
      <c r="AQ82" s="8"/>
      <c r="AR82" s="8"/>
      <c r="AS82" s="207">
        <v>67</v>
      </c>
      <c r="AT82" s="207" t="s">
        <v>332</v>
      </c>
      <c r="AU82" s="295">
        <v>7.5578703703703702E-3</v>
      </c>
      <c r="AV82" s="200">
        <v>2018</v>
      </c>
      <c r="AW82" s="200" t="s">
        <v>257</v>
      </c>
      <c r="AX82" s="200" t="s">
        <v>258</v>
      </c>
      <c r="AY82" s="200">
        <v>27</v>
      </c>
      <c r="AZ82" s="5"/>
      <c r="BA82" s="8"/>
      <c r="BB82" s="8"/>
      <c r="BC82" s="298">
        <v>78</v>
      </c>
      <c r="BD82" s="324" t="s">
        <v>393</v>
      </c>
      <c r="BE82" s="325">
        <v>6.9791666666666682E-3</v>
      </c>
      <c r="BF82" s="301">
        <v>29</v>
      </c>
      <c r="BJ82" t="s">
        <v>328</v>
      </c>
      <c r="BK82">
        <v>2012</v>
      </c>
      <c r="BL82">
        <v>21</v>
      </c>
    </row>
    <row r="83" spans="1:64" ht="17.100000000000001" customHeight="1" x14ac:dyDescent="0.4">
      <c r="A83" s="26"/>
      <c r="B83" s="287">
        <v>76</v>
      </c>
      <c r="C83" s="288" t="s">
        <v>337</v>
      </c>
      <c r="D83" s="289">
        <v>7.6157407407407415E-3</v>
      </c>
      <c r="E83" s="290">
        <v>2016</v>
      </c>
      <c r="F83" s="288" t="s">
        <v>257</v>
      </c>
      <c r="G83" s="287" t="s">
        <v>265</v>
      </c>
      <c r="H83" s="207">
        <v>52</v>
      </c>
      <c r="J83" s="207">
        <v>68</v>
      </c>
      <c r="K83" s="207" t="s">
        <v>339</v>
      </c>
      <c r="L83" s="295">
        <v>7.5810185185185182E-3</v>
      </c>
      <c r="M83" s="200">
        <v>2019</v>
      </c>
      <c r="N83" s="200" t="s">
        <v>257</v>
      </c>
      <c r="O83" s="200" t="s">
        <v>258</v>
      </c>
      <c r="P83" s="200">
        <v>29</v>
      </c>
      <c r="Q83" s="5"/>
      <c r="R83" s="207">
        <v>146</v>
      </c>
      <c r="S83" s="207" t="s">
        <v>604</v>
      </c>
      <c r="T83" s="295">
        <v>8.8657407407407417E-3</v>
      </c>
      <c r="U83" s="200">
        <v>2013</v>
      </c>
      <c r="W83" s="7"/>
      <c r="X83" s="8"/>
      <c r="Y83" s="8"/>
      <c r="Z83" s="5"/>
      <c r="AA83" s="8"/>
      <c r="AB83" s="5"/>
      <c r="AC83" s="5"/>
      <c r="AD83" s="5"/>
      <c r="AE83" s="5"/>
      <c r="AF83" s="5"/>
      <c r="AG83" s="5"/>
      <c r="AH83" s="5"/>
      <c r="AI83" s="5"/>
      <c r="AJ83" s="5"/>
      <c r="AK83" s="5"/>
      <c r="AL83" s="5"/>
      <c r="AM83" s="5"/>
      <c r="AN83" s="8"/>
      <c r="AO83" s="8"/>
      <c r="AP83" s="5"/>
      <c r="AQ83" s="8"/>
      <c r="AR83" s="8"/>
      <c r="AS83" s="207">
        <v>68</v>
      </c>
      <c r="AT83" s="207" t="s">
        <v>339</v>
      </c>
      <c r="AU83" s="295">
        <v>7.5810185185185182E-3</v>
      </c>
      <c r="AV83" s="200">
        <v>2019</v>
      </c>
      <c r="AW83" s="200" t="s">
        <v>264</v>
      </c>
      <c r="AX83" s="200" t="s">
        <v>258</v>
      </c>
      <c r="AY83" s="200">
        <v>19</v>
      </c>
      <c r="AZ83" s="5"/>
      <c r="BA83" s="8"/>
      <c r="BB83" s="8"/>
      <c r="BC83" s="298">
        <v>79</v>
      </c>
      <c r="BD83" s="324" t="s">
        <v>292</v>
      </c>
      <c r="BE83" s="325">
        <v>6.9907407407407409E-3</v>
      </c>
      <c r="BF83" s="301">
        <v>28</v>
      </c>
      <c r="BJ83" t="s">
        <v>505</v>
      </c>
      <c r="BK83">
        <v>2012</v>
      </c>
      <c r="BL83">
        <v>57</v>
      </c>
    </row>
    <row r="84" spans="1:64" ht="17.100000000000001" customHeight="1" x14ac:dyDescent="0.4">
      <c r="A84" s="26"/>
      <c r="B84" s="287">
        <v>77</v>
      </c>
      <c r="C84" s="288" t="s">
        <v>286</v>
      </c>
      <c r="D84" s="289">
        <v>7.6157407407407415E-3</v>
      </c>
      <c r="E84" s="290">
        <v>2001</v>
      </c>
      <c r="F84" s="288" t="s">
        <v>257</v>
      </c>
      <c r="G84" s="287" t="s">
        <v>258</v>
      </c>
      <c r="H84" s="207">
        <v>20</v>
      </c>
      <c r="J84" s="5"/>
      <c r="K84" s="8"/>
      <c r="L84" s="5"/>
      <c r="M84" s="5"/>
      <c r="N84" s="200" t="s">
        <v>257</v>
      </c>
      <c r="O84" s="200" t="s">
        <v>258</v>
      </c>
      <c r="P84" s="200">
        <v>35</v>
      </c>
      <c r="Q84" s="5"/>
      <c r="R84" s="5"/>
      <c r="S84" s="5"/>
      <c r="T84" s="5"/>
      <c r="U84" s="5"/>
      <c r="V84" s="7"/>
      <c r="W84" s="7"/>
      <c r="X84" s="8"/>
      <c r="Y84" s="8"/>
      <c r="Z84" s="5"/>
      <c r="AA84" s="8"/>
      <c r="AB84" s="5"/>
      <c r="AC84" s="5"/>
      <c r="AD84" s="5"/>
      <c r="AE84" s="5"/>
      <c r="AF84" s="5"/>
      <c r="AG84" s="5"/>
      <c r="AH84" s="5"/>
      <c r="AI84" s="5"/>
      <c r="AJ84" s="5"/>
      <c r="AK84" s="5"/>
      <c r="AL84" s="5"/>
      <c r="AM84" s="5"/>
      <c r="AN84" s="8"/>
      <c r="AO84" s="8"/>
      <c r="AP84" s="5"/>
      <c r="AQ84" s="8"/>
      <c r="AR84" s="8"/>
      <c r="AS84" s="292">
        <v>69</v>
      </c>
      <c r="AT84" s="292" t="s">
        <v>261</v>
      </c>
      <c r="AU84" s="293">
        <v>7.5925925925925926E-3</v>
      </c>
      <c r="AV84" s="294">
        <v>1999</v>
      </c>
      <c r="AW84" s="200" t="s">
        <v>257</v>
      </c>
      <c r="AX84" s="200" t="s">
        <v>258</v>
      </c>
      <c r="AY84" s="200">
        <v>36</v>
      </c>
      <c r="AZ84" s="5"/>
      <c r="BA84" s="8"/>
      <c r="BB84" s="8"/>
      <c r="BC84" s="298">
        <v>80</v>
      </c>
      <c r="BD84" s="324" t="s">
        <v>418</v>
      </c>
      <c r="BE84" s="325">
        <v>7.0023148148148084E-3</v>
      </c>
      <c r="BF84" s="301">
        <v>25</v>
      </c>
      <c r="BJ84" t="s">
        <v>48</v>
      </c>
      <c r="BK84">
        <v>2011</v>
      </c>
      <c r="BL84">
        <v>27</v>
      </c>
    </row>
    <row r="85" spans="1:64" ht="17.100000000000001" customHeight="1" x14ac:dyDescent="0.4">
      <c r="A85" s="26"/>
      <c r="B85" s="287">
        <v>78</v>
      </c>
      <c r="C85" s="288" t="s">
        <v>293</v>
      </c>
      <c r="D85" s="289">
        <v>7.6273148148148159E-3</v>
      </c>
      <c r="E85" s="290">
        <v>2006</v>
      </c>
      <c r="F85" s="310" t="s">
        <v>257</v>
      </c>
      <c r="G85" s="287" t="s">
        <v>258</v>
      </c>
      <c r="H85" s="207">
        <v>25</v>
      </c>
      <c r="J85" s="5"/>
      <c r="K85" s="8"/>
      <c r="L85" s="5"/>
      <c r="M85" s="5"/>
      <c r="N85" s="5"/>
      <c r="O85" s="7"/>
      <c r="P85" s="5"/>
      <c r="Q85" s="5"/>
      <c r="R85" s="7"/>
      <c r="S85" s="7"/>
      <c r="T85" s="7"/>
      <c r="U85" s="7"/>
      <c r="W85" s="7"/>
      <c r="X85" s="8"/>
      <c r="Y85" s="8"/>
      <c r="Z85" s="5"/>
      <c r="AA85" s="8"/>
      <c r="AB85" s="5"/>
      <c r="AC85" s="5"/>
      <c r="AD85" s="5"/>
      <c r="AE85" s="5"/>
      <c r="AF85" s="5"/>
      <c r="AG85" s="5"/>
      <c r="AH85" s="5"/>
      <c r="AI85" s="5"/>
      <c r="AJ85" s="5"/>
      <c r="AK85" s="5"/>
      <c r="AL85" s="5"/>
      <c r="AM85" s="5"/>
      <c r="AN85" s="8"/>
      <c r="AO85" s="8"/>
      <c r="AP85" s="5"/>
      <c r="AQ85" s="8"/>
      <c r="AR85" s="8"/>
      <c r="AS85" s="292">
        <v>70</v>
      </c>
      <c r="AT85" s="292" t="s">
        <v>270</v>
      </c>
      <c r="AU85" s="293">
        <v>7.5925925925925926E-3</v>
      </c>
      <c r="AV85" s="294">
        <v>2017</v>
      </c>
      <c r="AW85" s="39" t="s">
        <v>257</v>
      </c>
      <c r="AX85" s="39" t="s">
        <v>258</v>
      </c>
      <c r="AY85" s="39">
        <v>22</v>
      </c>
      <c r="AZ85" s="5"/>
      <c r="BA85" s="8"/>
      <c r="BB85" s="8"/>
      <c r="BC85" s="298">
        <v>81</v>
      </c>
      <c r="BD85" s="324" t="s">
        <v>329</v>
      </c>
      <c r="BE85" s="325">
        <v>7.0023148148148154E-3</v>
      </c>
      <c r="BF85" s="301">
        <v>32</v>
      </c>
      <c r="BJ85" t="s">
        <v>370</v>
      </c>
      <c r="BK85">
        <v>2011</v>
      </c>
      <c r="BL85">
        <v>19</v>
      </c>
    </row>
    <row r="86" spans="1:64" ht="17.100000000000001" customHeight="1" x14ac:dyDescent="0.4">
      <c r="A86" s="26"/>
      <c r="B86" s="287">
        <v>79</v>
      </c>
      <c r="C86" s="288" t="s">
        <v>301</v>
      </c>
      <c r="D86" s="289">
        <v>7.6388888888888886E-3</v>
      </c>
      <c r="E86" s="290">
        <v>2018</v>
      </c>
      <c r="F86" s="288" t="s">
        <v>257</v>
      </c>
      <c r="G86" s="287" t="s">
        <v>258</v>
      </c>
      <c r="H86" s="207">
        <v>21</v>
      </c>
      <c r="J86" s="5"/>
      <c r="K86" s="8"/>
      <c r="L86" s="5"/>
      <c r="M86" s="5"/>
      <c r="N86" s="5"/>
      <c r="O86" s="7"/>
      <c r="P86" s="5"/>
      <c r="Q86" s="5"/>
      <c r="R86" s="5"/>
      <c r="S86" s="5"/>
      <c r="T86" s="5"/>
      <c r="U86" s="5"/>
      <c r="W86" s="7"/>
      <c r="X86" s="8"/>
      <c r="Y86" s="8"/>
      <c r="Z86" s="5"/>
      <c r="AA86" s="8"/>
      <c r="AB86" s="5"/>
      <c r="AC86" s="5"/>
      <c r="AD86" s="5"/>
      <c r="AE86" s="5"/>
      <c r="AF86" s="5"/>
      <c r="AG86" s="5"/>
      <c r="AH86" s="5"/>
      <c r="AI86" s="5"/>
      <c r="AJ86" s="5"/>
      <c r="AK86" s="5"/>
      <c r="AL86" s="5"/>
      <c r="AM86" s="5"/>
      <c r="AN86" s="8"/>
      <c r="AO86" s="8"/>
      <c r="AP86" s="5"/>
      <c r="AQ86" s="8"/>
      <c r="AR86" s="8"/>
      <c r="AS86" s="292">
        <v>71</v>
      </c>
      <c r="AT86" s="292" t="s">
        <v>279</v>
      </c>
      <c r="AU86" s="293">
        <v>7.6157407407407415E-3</v>
      </c>
      <c r="AV86" s="294">
        <v>2022</v>
      </c>
      <c r="AW86" s="39" t="s">
        <v>257</v>
      </c>
      <c r="AX86" s="39" t="s">
        <v>258</v>
      </c>
      <c r="AY86" s="39">
        <v>33</v>
      </c>
      <c r="AZ86" s="5"/>
      <c r="BA86" s="8"/>
      <c r="BB86" s="8"/>
      <c r="BC86" s="298">
        <v>82</v>
      </c>
      <c r="BD86" s="324" t="s">
        <v>358</v>
      </c>
      <c r="BE86" s="325">
        <v>7.0023148148148154E-3</v>
      </c>
      <c r="BF86" s="301">
        <v>30</v>
      </c>
      <c r="BJ86" t="s">
        <v>519</v>
      </c>
      <c r="BK86">
        <v>2011</v>
      </c>
      <c r="BL86">
        <v>19</v>
      </c>
    </row>
    <row r="87" spans="1:64" ht="23.1" customHeight="1" x14ac:dyDescent="0.4">
      <c r="A87" s="26"/>
      <c r="B87" s="287">
        <v>80</v>
      </c>
      <c r="C87" s="288" t="s">
        <v>343</v>
      </c>
      <c r="D87" s="289">
        <v>7.6388888888888886E-3</v>
      </c>
      <c r="E87" s="290">
        <v>2000</v>
      </c>
      <c r="F87" s="288" t="s">
        <v>257</v>
      </c>
      <c r="G87" s="287" t="s">
        <v>265</v>
      </c>
      <c r="H87" s="207">
        <v>41</v>
      </c>
      <c r="J87" s="5"/>
      <c r="K87" s="8"/>
      <c r="L87" s="5"/>
      <c r="M87" s="5"/>
      <c r="N87" s="5"/>
      <c r="O87" s="7"/>
      <c r="P87" s="5"/>
      <c r="Q87" s="5" t="s">
        <v>696</v>
      </c>
      <c r="R87" s="5"/>
      <c r="S87" s="5"/>
      <c r="T87" s="5"/>
      <c r="U87" s="5"/>
      <c r="W87" s="7"/>
      <c r="X87" s="8"/>
      <c r="Y87" s="8"/>
      <c r="Z87" s="5"/>
      <c r="AA87" s="8"/>
      <c r="AB87" s="5"/>
      <c r="AC87" s="5"/>
      <c r="AD87" s="5"/>
      <c r="AE87" s="5"/>
      <c r="AF87" s="5"/>
      <c r="AG87" s="5"/>
      <c r="AH87" s="5"/>
      <c r="AI87" s="5"/>
      <c r="AJ87" s="5"/>
      <c r="AK87" s="5"/>
      <c r="AL87" s="5"/>
      <c r="AM87" s="5"/>
      <c r="AN87" s="8"/>
      <c r="AO87" s="8"/>
      <c r="AP87" s="5"/>
      <c r="AQ87" s="8"/>
      <c r="AR87" s="8"/>
      <c r="AS87" s="207">
        <v>72</v>
      </c>
      <c r="AT87" s="207" t="s">
        <v>286</v>
      </c>
      <c r="AU87" s="295">
        <v>7.6157407407407415E-3</v>
      </c>
      <c r="AV87" s="200">
        <v>2001</v>
      </c>
      <c r="AW87" s="39" t="s">
        <v>257</v>
      </c>
      <c r="AX87" s="39" t="s">
        <v>258</v>
      </c>
      <c r="AY87" s="39">
        <v>20</v>
      </c>
      <c r="AZ87" s="5"/>
      <c r="BA87" s="8"/>
      <c r="BB87" s="8"/>
      <c r="BC87" s="298">
        <v>83</v>
      </c>
      <c r="BD87" s="324" t="s">
        <v>358</v>
      </c>
      <c r="BE87" s="325">
        <v>7.0023148148148154E-3</v>
      </c>
      <c r="BF87" s="301">
        <v>29</v>
      </c>
      <c r="BJ87" t="s">
        <v>551</v>
      </c>
      <c r="BK87">
        <v>2011</v>
      </c>
      <c r="BL87">
        <v>25</v>
      </c>
    </row>
    <row r="88" spans="1:64" ht="23.1" customHeight="1" x14ac:dyDescent="0.4">
      <c r="A88" s="26"/>
      <c r="B88" s="287">
        <v>81</v>
      </c>
      <c r="C88" s="288" t="s">
        <v>308</v>
      </c>
      <c r="D88" s="289">
        <v>7.6736111111111111E-3</v>
      </c>
      <c r="E88" s="290">
        <v>2011</v>
      </c>
      <c r="F88" s="288" t="s">
        <v>257</v>
      </c>
      <c r="G88" s="287" t="s">
        <v>258</v>
      </c>
      <c r="H88" s="207">
        <v>31</v>
      </c>
      <c r="J88" s="5"/>
      <c r="K88" s="8"/>
      <c r="L88" s="5"/>
      <c r="M88" s="5"/>
      <c r="N88" s="5"/>
      <c r="O88" s="7"/>
      <c r="P88" s="5"/>
      <c r="Q88" s="5"/>
      <c r="R88" s="5"/>
      <c r="S88" s="5"/>
      <c r="T88" s="5"/>
      <c r="U88" s="5"/>
      <c r="W88" s="7"/>
      <c r="X88" s="8"/>
      <c r="Y88" s="8"/>
      <c r="Z88" s="5"/>
      <c r="AA88" s="8"/>
      <c r="AB88" s="5"/>
      <c r="AC88" s="5"/>
      <c r="AD88" s="5"/>
      <c r="AE88" s="5"/>
      <c r="AF88" s="5"/>
      <c r="AG88" s="5"/>
      <c r="AH88" s="5"/>
      <c r="AI88" s="5"/>
      <c r="AJ88" s="5"/>
      <c r="AK88" s="5"/>
      <c r="AL88" s="5"/>
      <c r="AM88" s="5"/>
      <c r="AN88" s="8"/>
      <c r="AO88" s="8"/>
      <c r="AP88" s="5"/>
      <c r="AQ88" s="8"/>
      <c r="AR88" s="8"/>
      <c r="AS88" s="207">
        <v>73</v>
      </c>
      <c r="AT88" s="207" t="s">
        <v>293</v>
      </c>
      <c r="AU88" s="295">
        <v>7.6273148148148159E-3</v>
      </c>
      <c r="AV88" s="200">
        <v>2006</v>
      </c>
      <c r="AW88" s="39" t="s">
        <v>257</v>
      </c>
      <c r="AX88" s="39" t="s">
        <v>258</v>
      </c>
      <c r="AY88" s="39">
        <v>25</v>
      </c>
      <c r="AZ88" s="5"/>
      <c r="BA88" s="8"/>
      <c r="BB88" s="8"/>
      <c r="BC88" s="298">
        <v>84</v>
      </c>
      <c r="BD88" s="324" t="s">
        <v>358</v>
      </c>
      <c r="BE88" s="325">
        <v>7.013888888888882E-3</v>
      </c>
      <c r="BF88" s="301">
        <v>27</v>
      </c>
      <c r="BJ88" t="s">
        <v>585</v>
      </c>
      <c r="BK88">
        <v>2011</v>
      </c>
      <c r="BL88">
        <v>29</v>
      </c>
    </row>
    <row r="89" spans="1:64" ht="23.1" customHeight="1" x14ac:dyDescent="0.4">
      <c r="A89" s="26"/>
      <c r="B89" s="287">
        <v>82</v>
      </c>
      <c r="C89" s="288" t="s">
        <v>315</v>
      </c>
      <c r="D89" s="289">
        <v>7.6851851851851847E-3</v>
      </c>
      <c r="E89" s="290">
        <v>2002</v>
      </c>
      <c r="F89" s="288" t="s">
        <v>264</v>
      </c>
      <c r="G89" s="287" t="s">
        <v>258</v>
      </c>
      <c r="H89" s="207">
        <v>19</v>
      </c>
      <c r="J89" s="5"/>
      <c r="K89" s="8"/>
      <c r="L89" s="5"/>
      <c r="M89" s="5"/>
      <c r="N89" s="5"/>
      <c r="O89" s="7"/>
      <c r="P89" s="5"/>
      <c r="Q89" s="5"/>
      <c r="R89" s="5"/>
      <c r="S89" s="5"/>
      <c r="T89" s="5"/>
      <c r="U89" s="5"/>
      <c r="W89" s="7"/>
      <c r="X89" s="8"/>
      <c r="Y89" s="8"/>
      <c r="Z89" s="5"/>
      <c r="AA89" s="8"/>
      <c r="AB89" s="5"/>
      <c r="AC89" s="5"/>
      <c r="AD89" s="5"/>
      <c r="AE89" s="5"/>
      <c r="AF89" s="5"/>
      <c r="AG89" s="5"/>
      <c r="AH89" s="5"/>
      <c r="AI89" s="5"/>
      <c r="AJ89" s="5"/>
      <c r="AK89" s="5"/>
      <c r="AL89" s="5"/>
      <c r="AM89" s="5"/>
      <c r="AN89" s="8"/>
      <c r="AO89" s="8"/>
      <c r="AP89" s="5"/>
      <c r="AQ89" s="8"/>
      <c r="AR89" s="8"/>
      <c r="AS89" s="207">
        <v>74</v>
      </c>
      <c r="AT89" s="207" t="s">
        <v>301</v>
      </c>
      <c r="AU89" s="295">
        <v>7.6388888888888886E-3</v>
      </c>
      <c r="AV89" s="200">
        <v>2018</v>
      </c>
      <c r="AW89" s="39" t="s">
        <v>257</v>
      </c>
      <c r="AX89" s="39" t="s">
        <v>258</v>
      </c>
      <c r="AY89" s="39">
        <v>21</v>
      </c>
      <c r="AZ89" s="5"/>
      <c r="BA89" s="8"/>
      <c r="BB89" s="8"/>
      <c r="BC89" s="298">
        <v>85</v>
      </c>
      <c r="BD89" s="299" t="s">
        <v>412</v>
      </c>
      <c r="BE89" s="300">
        <v>7.013888888888889E-3</v>
      </c>
      <c r="BF89" s="301">
        <v>39</v>
      </c>
      <c r="BJ89" t="s">
        <v>587</v>
      </c>
      <c r="BK89">
        <v>2011</v>
      </c>
      <c r="BL89">
        <v>19</v>
      </c>
    </row>
    <row r="90" spans="1:64" ht="23.1" customHeight="1" x14ac:dyDescent="0.4">
      <c r="A90" s="26"/>
      <c r="B90" s="287">
        <v>83</v>
      </c>
      <c r="C90" s="288" t="s">
        <v>322</v>
      </c>
      <c r="D90" s="289">
        <v>7.7083333333333335E-3</v>
      </c>
      <c r="E90" s="290">
        <v>2010</v>
      </c>
      <c r="F90" s="288" t="s">
        <v>264</v>
      </c>
      <c r="G90" s="287" t="s">
        <v>258</v>
      </c>
      <c r="H90" s="207">
        <v>26</v>
      </c>
      <c r="J90" s="5"/>
      <c r="K90" s="8"/>
      <c r="L90" s="5"/>
      <c r="M90" s="5"/>
      <c r="N90" s="5"/>
      <c r="O90" s="7"/>
      <c r="P90" s="5"/>
      <c r="Q90" s="5"/>
      <c r="R90" s="5"/>
      <c r="S90" s="5"/>
      <c r="T90" s="5"/>
      <c r="U90" s="5"/>
      <c r="W90" s="7"/>
      <c r="X90" s="8"/>
      <c r="Y90" s="8"/>
      <c r="Z90" s="5"/>
      <c r="AA90" s="8"/>
      <c r="AB90" s="5"/>
      <c r="AC90" s="5"/>
      <c r="AD90" s="5"/>
      <c r="AE90" s="5"/>
      <c r="AF90" s="5"/>
      <c r="AG90" s="5"/>
      <c r="AH90" s="5"/>
      <c r="AI90" s="5"/>
      <c r="AJ90" s="5"/>
      <c r="AK90" s="5"/>
      <c r="AL90" s="5"/>
      <c r="AM90" s="5"/>
      <c r="AN90" s="8"/>
      <c r="AO90" s="8"/>
      <c r="AP90" s="5"/>
      <c r="AQ90" s="8"/>
      <c r="AR90" s="8"/>
      <c r="AS90" s="207">
        <v>75</v>
      </c>
      <c r="AT90" s="207" t="s">
        <v>308</v>
      </c>
      <c r="AU90" s="295">
        <v>7.6736111111111111E-3</v>
      </c>
      <c r="AV90" s="200">
        <v>2011</v>
      </c>
      <c r="AW90" s="39" t="s">
        <v>257</v>
      </c>
      <c r="AX90" s="39" t="s">
        <v>258</v>
      </c>
      <c r="AY90" s="39">
        <v>31</v>
      </c>
      <c r="AZ90" s="5"/>
      <c r="BA90" s="8"/>
      <c r="BB90" s="8"/>
      <c r="BC90" s="298">
        <v>86</v>
      </c>
      <c r="BD90" s="324" t="s">
        <v>393</v>
      </c>
      <c r="BE90" s="325">
        <v>7.013888888888889E-3</v>
      </c>
      <c r="BF90" s="301">
        <v>31</v>
      </c>
      <c r="BJ90" t="s">
        <v>326</v>
      </c>
      <c r="BK90">
        <v>2011</v>
      </c>
      <c r="BL90">
        <v>25</v>
      </c>
    </row>
    <row r="91" spans="1:64" ht="23.1" customHeight="1" x14ac:dyDescent="0.25">
      <c r="A91" s="26"/>
      <c r="B91" s="287">
        <v>84</v>
      </c>
      <c r="C91" s="317" t="s">
        <v>327</v>
      </c>
      <c r="D91" s="289">
        <v>7.7083333333333335E-3</v>
      </c>
      <c r="E91" s="290">
        <v>2007</v>
      </c>
      <c r="F91" s="310" t="s">
        <v>264</v>
      </c>
      <c r="G91" s="287" t="s">
        <v>258</v>
      </c>
      <c r="H91" s="207" t="s">
        <v>375</v>
      </c>
      <c r="J91" s="5"/>
      <c r="K91" s="8"/>
      <c r="L91" s="5"/>
      <c r="M91" s="5"/>
      <c r="N91" s="5"/>
      <c r="O91" s="7"/>
      <c r="P91" s="5"/>
      <c r="Q91" s="5"/>
      <c r="R91" s="5"/>
      <c r="S91" s="5"/>
      <c r="T91" s="5"/>
      <c r="U91" s="5"/>
      <c r="W91" s="7"/>
      <c r="X91" s="8"/>
      <c r="Y91" s="8"/>
      <c r="Z91" s="5"/>
      <c r="AA91" s="8"/>
      <c r="AB91" s="5"/>
      <c r="AC91" s="5"/>
      <c r="AD91" s="5"/>
      <c r="AE91" s="5"/>
      <c r="AF91" s="5"/>
      <c r="AG91" s="5"/>
      <c r="AH91" s="5"/>
      <c r="AI91" s="5"/>
      <c r="AJ91" s="5"/>
      <c r="AK91" s="5"/>
      <c r="AL91" s="5"/>
      <c r="AM91" s="5"/>
      <c r="AN91" s="8"/>
      <c r="AO91" s="8"/>
      <c r="AP91" s="5"/>
      <c r="AQ91" s="8"/>
      <c r="AR91" s="8"/>
      <c r="AS91" s="207">
        <v>76</v>
      </c>
      <c r="AT91" s="207" t="s">
        <v>315</v>
      </c>
      <c r="AU91" s="295">
        <v>7.6851851851851847E-3</v>
      </c>
      <c r="AV91" s="200">
        <v>2002</v>
      </c>
      <c r="AW91" s="39" t="s">
        <v>264</v>
      </c>
      <c r="AX91" s="39" t="s">
        <v>258</v>
      </c>
      <c r="AY91" s="39">
        <v>19</v>
      </c>
      <c r="AZ91" s="5"/>
      <c r="BA91" s="8"/>
      <c r="BB91" s="8"/>
      <c r="BC91" s="298">
        <v>87</v>
      </c>
      <c r="BD91" s="324" t="s">
        <v>382</v>
      </c>
      <c r="BE91" s="325">
        <v>7.0138888888888959E-3</v>
      </c>
      <c r="BF91" s="301">
        <v>26</v>
      </c>
      <c r="BJ91" t="s">
        <v>360</v>
      </c>
      <c r="BK91">
        <v>2011</v>
      </c>
      <c r="BL91">
        <v>19</v>
      </c>
    </row>
    <row r="92" spans="1:64" ht="23.1" customHeight="1" x14ac:dyDescent="0.4">
      <c r="A92" s="26"/>
      <c r="B92" s="287">
        <v>85</v>
      </c>
      <c r="C92" s="310" t="s">
        <v>350</v>
      </c>
      <c r="D92" s="289">
        <v>7.4884259259259262E-3</v>
      </c>
      <c r="E92" s="290">
        <v>2023</v>
      </c>
      <c r="F92" s="288" t="s">
        <v>257</v>
      </c>
      <c r="G92" s="287" t="s">
        <v>258</v>
      </c>
      <c r="H92" s="207">
        <v>35</v>
      </c>
      <c r="J92" s="5"/>
      <c r="K92" s="8"/>
      <c r="L92" s="5"/>
      <c r="M92" s="5"/>
      <c r="N92" s="5"/>
      <c r="O92" s="7"/>
      <c r="P92" s="5"/>
      <c r="Q92" s="5"/>
      <c r="R92" s="5"/>
      <c r="S92" s="5"/>
      <c r="T92" s="5"/>
      <c r="U92" s="5"/>
      <c r="W92" s="7"/>
      <c r="X92" s="8"/>
      <c r="Y92" s="8"/>
      <c r="Z92" s="5"/>
      <c r="AA92" s="8"/>
      <c r="AB92" s="5"/>
      <c r="AC92" s="5"/>
      <c r="AD92" s="5"/>
      <c r="AE92" s="5"/>
      <c r="AF92" s="5"/>
      <c r="AG92" s="5"/>
      <c r="AH92" s="5"/>
      <c r="AI92" s="5"/>
      <c r="AJ92" s="5"/>
      <c r="AK92" s="5"/>
      <c r="AL92" s="5"/>
      <c r="AM92" s="5"/>
      <c r="AN92" s="8"/>
      <c r="AO92" s="8"/>
      <c r="AP92" s="5"/>
      <c r="AQ92" s="8"/>
      <c r="AR92" s="8"/>
      <c r="AS92" s="207">
        <v>77</v>
      </c>
      <c r="AT92" s="207" t="s">
        <v>322</v>
      </c>
      <c r="AU92" s="295">
        <v>7.7083333333333335E-3</v>
      </c>
      <c r="AV92" s="200">
        <v>2010</v>
      </c>
      <c r="AW92" s="39" t="s">
        <v>264</v>
      </c>
      <c r="AX92" s="39" t="s">
        <v>258</v>
      </c>
      <c r="AY92" s="39">
        <v>26</v>
      </c>
      <c r="AZ92" s="5"/>
      <c r="BA92" s="8"/>
      <c r="BB92" s="8"/>
      <c r="BC92" s="298">
        <v>88</v>
      </c>
      <c r="BD92" s="324" t="s">
        <v>314</v>
      </c>
      <c r="BE92" s="325">
        <v>7.0254629629629634E-3</v>
      </c>
      <c r="BF92" s="301">
        <v>30</v>
      </c>
      <c r="BJ92" t="s">
        <v>398</v>
      </c>
      <c r="BK92">
        <v>2011</v>
      </c>
      <c r="BL92">
        <v>23</v>
      </c>
    </row>
    <row r="93" spans="1:64" ht="23.1" customHeight="1" x14ac:dyDescent="0.4">
      <c r="A93" s="26"/>
      <c r="B93" s="287">
        <v>86</v>
      </c>
      <c r="C93" s="288" t="s">
        <v>335</v>
      </c>
      <c r="D93" s="289">
        <v>7.7314814814814815E-3</v>
      </c>
      <c r="E93" s="290">
        <v>2022</v>
      </c>
      <c r="F93" s="288" t="s">
        <v>257</v>
      </c>
      <c r="G93" s="287" t="s">
        <v>258</v>
      </c>
      <c r="H93" s="207">
        <v>29</v>
      </c>
      <c r="J93" s="5"/>
      <c r="K93" s="8"/>
      <c r="L93" s="5"/>
      <c r="M93" s="5"/>
      <c r="N93" s="5"/>
      <c r="O93" s="7"/>
      <c r="P93" s="5"/>
      <c r="Q93" s="5"/>
      <c r="R93" s="5"/>
      <c r="S93" s="5"/>
      <c r="T93" s="5"/>
      <c r="U93" s="5"/>
      <c r="W93" s="7"/>
      <c r="X93" s="8"/>
      <c r="Y93" s="8"/>
      <c r="Z93" s="5"/>
      <c r="AA93" s="8"/>
      <c r="AB93" s="5"/>
      <c r="AC93" s="5"/>
      <c r="AD93" s="5"/>
      <c r="AE93" s="5"/>
      <c r="AF93" s="5"/>
      <c r="AG93" s="5"/>
      <c r="AH93" s="5"/>
      <c r="AI93" s="5"/>
      <c r="AJ93" s="5"/>
      <c r="AK93" s="5"/>
      <c r="AL93" s="5"/>
      <c r="AM93" s="5"/>
      <c r="AN93" s="8"/>
      <c r="AO93" s="8"/>
      <c r="AP93" s="5"/>
      <c r="AQ93" s="8"/>
      <c r="AR93" s="8"/>
      <c r="AS93" s="207">
        <v>78</v>
      </c>
      <c r="AT93" s="207" t="s">
        <v>327</v>
      </c>
      <c r="AU93" s="295">
        <v>7.7083333333333335E-3</v>
      </c>
      <c r="AV93" s="200">
        <v>2007</v>
      </c>
      <c r="AW93" s="39" t="s">
        <v>264</v>
      </c>
      <c r="AX93" s="39" t="s">
        <v>258</v>
      </c>
      <c r="AY93" s="39" t="s">
        <v>375</v>
      </c>
      <c r="AZ93" s="5"/>
      <c r="BA93" s="8"/>
      <c r="BB93" s="8"/>
      <c r="BC93" s="298">
        <v>89</v>
      </c>
      <c r="BD93" s="319" t="s">
        <v>319</v>
      </c>
      <c r="BE93" s="325">
        <v>7.0254629629629634E-3</v>
      </c>
      <c r="BF93" s="301">
        <v>19</v>
      </c>
      <c r="BJ93" t="s">
        <v>379</v>
      </c>
      <c r="BK93">
        <v>2011</v>
      </c>
      <c r="BL93">
        <v>19</v>
      </c>
    </row>
    <row r="94" spans="1:64" ht="23.1" customHeight="1" x14ac:dyDescent="0.4">
      <c r="A94" s="26"/>
      <c r="B94" s="287">
        <v>87</v>
      </c>
      <c r="C94" s="288" t="s">
        <v>341</v>
      </c>
      <c r="D94" s="289">
        <v>7.7314814814814815E-3</v>
      </c>
      <c r="E94" s="290">
        <v>2012</v>
      </c>
      <c r="F94" s="288" t="s">
        <v>257</v>
      </c>
      <c r="G94" s="287" t="s">
        <v>258</v>
      </c>
      <c r="H94" s="207">
        <v>35</v>
      </c>
      <c r="J94" s="5"/>
      <c r="K94" s="8"/>
      <c r="L94" s="5"/>
      <c r="M94" s="5"/>
      <c r="N94" s="5"/>
      <c r="O94" s="7"/>
      <c r="P94" s="5"/>
      <c r="Q94" s="5"/>
      <c r="R94" s="5"/>
      <c r="S94" s="5"/>
      <c r="T94" s="5"/>
      <c r="U94" s="5"/>
      <c r="W94" s="7"/>
      <c r="X94" s="8"/>
      <c r="Y94" s="8"/>
      <c r="Z94" s="5"/>
      <c r="AA94" s="8"/>
      <c r="AB94" s="5"/>
      <c r="AC94" s="5"/>
      <c r="AD94" s="5"/>
      <c r="AE94" s="5"/>
      <c r="AF94" s="5"/>
      <c r="AG94" s="5"/>
      <c r="AH94" s="5"/>
      <c r="AI94" s="5"/>
      <c r="AJ94" s="5"/>
      <c r="AK94" s="5"/>
      <c r="AL94" s="5"/>
      <c r="AM94" s="5"/>
      <c r="AN94" s="8"/>
      <c r="AO94" s="8"/>
      <c r="AP94" s="5"/>
      <c r="AQ94" s="8"/>
      <c r="AR94" s="8"/>
      <c r="AS94" s="207">
        <v>79</v>
      </c>
      <c r="AT94" s="207" t="s">
        <v>335</v>
      </c>
      <c r="AU94" s="295">
        <v>7.7314814814814815E-3</v>
      </c>
      <c r="AV94" s="200">
        <v>2022</v>
      </c>
      <c r="AW94" s="39" t="s">
        <v>257</v>
      </c>
      <c r="AX94" s="39" t="s">
        <v>258</v>
      </c>
      <c r="AY94" s="39">
        <v>29</v>
      </c>
      <c r="AZ94" s="5"/>
      <c r="BA94" s="8"/>
      <c r="BB94" s="8"/>
      <c r="BC94" s="298">
        <v>90</v>
      </c>
      <c r="BD94" s="324" t="s">
        <v>346</v>
      </c>
      <c r="BE94" s="325">
        <v>7.0370370370370361E-3</v>
      </c>
      <c r="BF94" s="301">
        <v>19</v>
      </c>
      <c r="BJ94" t="s">
        <v>430</v>
      </c>
      <c r="BK94">
        <v>2011</v>
      </c>
      <c r="BL94">
        <v>19</v>
      </c>
    </row>
    <row r="95" spans="1:64" ht="23.1" customHeight="1" x14ac:dyDescent="0.4">
      <c r="A95" s="26"/>
      <c r="B95" s="287">
        <v>88</v>
      </c>
      <c r="C95" s="310" t="s">
        <v>645</v>
      </c>
      <c r="D95" s="289">
        <v>7.7314814814814815E-3</v>
      </c>
      <c r="E95" s="290">
        <v>2019</v>
      </c>
      <c r="F95" s="288" t="s">
        <v>264</v>
      </c>
      <c r="G95" s="287" t="s">
        <v>258</v>
      </c>
      <c r="H95" s="207">
        <v>31</v>
      </c>
      <c r="J95" s="5"/>
      <c r="K95" s="8"/>
      <c r="L95" s="5"/>
      <c r="M95" s="5"/>
      <c r="N95" s="5"/>
      <c r="O95" s="7"/>
      <c r="P95" s="5"/>
      <c r="Q95" s="5"/>
      <c r="R95" s="5"/>
      <c r="S95" s="5"/>
      <c r="T95" s="5"/>
      <c r="U95" s="5"/>
      <c r="W95" s="7"/>
      <c r="X95" s="8"/>
      <c r="Y95" s="8"/>
      <c r="Z95" s="5"/>
      <c r="AA95" s="8"/>
      <c r="AB95" s="5"/>
      <c r="AC95" s="5"/>
      <c r="AD95" s="5"/>
      <c r="AE95" s="5"/>
      <c r="AF95" s="5"/>
      <c r="AG95" s="5"/>
      <c r="AH95" s="5"/>
      <c r="AI95" s="5"/>
      <c r="AJ95" s="5"/>
      <c r="AK95" s="5"/>
      <c r="AL95" s="5"/>
      <c r="AM95" s="5"/>
      <c r="AN95" s="8"/>
      <c r="AO95" s="8"/>
      <c r="AP95" s="5"/>
      <c r="AQ95" s="8"/>
      <c r="AR95" s="8"/>
      <c r="AS95" s="207">
        <v>80</v>
      </c>
      <c r="AT95" s="207" t="s">
        <v>341</v>
      </c>
      <c r="AU95" s="295">
        <v>7.7314814814814815E-3</v>
      </c>
      <c r="AV95" s="200">
        <v>2012</v>
      </c>
      <c r="AW95" s="39" t="s">
        <v>257</v>
      </c>
      <c r="AX95" s="39" t="s">
        <v>258</v>
      </c>
      <c r="AY95" s="39">
        <v>35</v>
      </c>
      <c r="AZ95" s="5"/>
      <c r="BA95" s="8"/>
      <c r="BB95" s="8"/>
      <c r="BC95" s="298">
        <v>91</v>
      </c>
      <c r="BD95" s="299" t="s">
        <v>263</v>
      </c>
      <c r="BE95" s="300">
        <v>7.037037037037037E-3</v>
      </c>
      <c r="BF95" s="301">
        <v>45</v>
      </c>
      <c r="BJ95" t="s">
        <v>356</v>
      </c>
      <c r="BK95">
        <v>2011</v>
      </c>
      <c r="BL95">
        <v>26</v>
      </c>
    </row>
    <row r="96" spans="1:64" ht="23.1" customHeight="1" x14ac:dyDescent="0.4">
      <c r="A96" s="26"/>
      <c r="B96" s="287">
        <v>89</v>
      </c>
      <c r="C96" s="288" t="s">
        <v>353</v>
      </c>
      <c r="D96" s="289">
        <v>7.7546296296296287E-3</v>
      </c>
      <c r="E96" s="290">
        <v>2013</v>
      </c>
      <c r="F96" s="310" t="s">
        <v>264</v>
      </c>
      <c r="G96" s="287" t="s">
        <v>258</v>
      </c>
      <c r="H96" s="207">
        <v>21</v>
      </c>
      <c r="J96" s="5"/>
      <c r="K96" s="8"/>
      <c r="L96" s="5"/>
      <c r="M96" s="5"/>
      <c r="N96" s="5"/>
      <c r="O96" s="7"/>
      <c r="P96" s="5"/>
      <c r="Q96" s="5"/>
      <c r="R96" s="5"/>
      <c r="S96" s="5"/>
      <c r="T96" s="5"/>
      <c r="U96" s="5"/>
      <c r="W96" s="7"/>
      <c r="X96" s="8"/>
      <c r="Y96" s="8"/>
      <c r="Z96" s="5"/>
      <c r="AA96" s="8"/>
      <c r="AB96" s="5"/>
      <c r="AC96" s="5"/>
      <c r="AD96" s="5"/>
      <c r="AE96" s="5"/>
      <c r="AF96" s="5"/>
      <c r="AG96" s="5"/>
      <c r="AH96" s="5"/>
      <c r="AI96" s="5"/>
      <c r="AJ96" s="5"/>
      <c r="AK96" s="5"/>
      <c r="AL96" s="5"/>
      <c r="AM96" s="5"/>
      <c r="AN96" s="8"/>
      <c r="AO96" s="8"/>
      <c r="AP96" s="5"/>
      <c r="AQ96" s="8"/>
      <c r="AR96" s="8"/>
      <c r="AS96" s="207">
        <v>81</v>
      </c>
      <c r="AT96" s="207" t="s">
        <v>347</v>
      </c>
      <c r="AU96" s="295">
        <v>7.7314814814814815E-3</v>
      </c>
      <c r="AV96" s="200">
        <v>2019</v>
      </c>
      <c r="AW96" s="5"/>
      <c r="AX96" s="7"/>
      <c r="AY96" s="5"/>
      <c r="AZ96" s="5"/>
      <c r="BA96" s="8"/>
      <c r="BB96" s="8"/>
      <c r="BC96" s="298">
        <v>92</v>
      </c>
      <c r="BD96" s="324" t="s">
        <v>358</v>
      </c>
      <c r="BE96" s="325">
        <v>7.037037037037037E-3</v>
      </c>
      <c r="BF96" s="301">
        <v>32</v>
      </c>
      <c r="BJ96" t="s">
        <v>485</v>
      </c>
      <c r="BK96">
        <v>2011</v>
      </c>
      <c r="BL96">
        <v>27</v>
      </c>
    </row>
    <row r="97" spans="1:64" ht="23.1" customHeight="1" x14ac:dyDescent="0.4">
      <c r="A97" s="26"/>
      <c r="B97" s="287">
        <v>90</v>
      </c>
      <c r="C97" s="288" t="s">
        <v>359</v>
      </c>
      <c r="D97" s="289">
        <v>7.7777777777777767E-3</v>
      </c>
      <c r="E97" s="290">
        <v>2013</v>
      </c>
      <c r="F97" s="288" t="s">
        <v>257</v>
      </c>
      <c r="G97" s="287" t="s">
        <v>258</v>
      </c>
      <c r="H97" s="207">
        <v>19</v>
      </c>
      <c r="J97" s="5"/>
      <c r="K97" s="8"/>
      <c r="L97" s="5"/>
      <c r="M97" s="5"/>
      <c r="N97" s="5"/>
      <c r="O97" s="7"/>
      <c r="P97" s="5"/>
      <c r="Q97" s="5"/>
      <c r="R97" s="5"/>
      <c r="S97" s="5"/>
      <c r="T97" s="5"/>
      <c r="U97" s="5"/>
      <c r="W97" s="7"/>
      <c r="X97" s="8"/>
      <c r="Y97" s="8"/>
      <c r="Z97" s="5"/>
      <c r="AA97" s="8"/>
      <c r="AB97" s="5"/>
      <c r="AC97" s="5"/>
      <c r="AD97" s="5"/>
      <c r="AE97" s="5"/>
      <c r="AF97" s="5"/>
      <c r="AG97" s="5"/>
      <c r="AH97" s="5"/>
      <c r="AI97" s="5"/>
      <c r="AJ97" s="5"/>
      <c r="AK97" s="5"/>
      <c r="AL97" s="5"/>
      <c r="AM97" s="5"/>
      <c r="AN97" s="8"/>
      <c r="AO97" s="8"/>
      <c r="AP97" s="5"/>
      <c r="AQ97" s="8"/>
      <c r="AR97" s="8"/>
      <c r="AS97" s="207">
        <v>82</v>
      </c>
      <c r="AT97" s="207" t="s">
        <v>353</v>
      </c>
      <c r="AU97" s="295">
        <v>7.7546296296296287E-3</v>
      </c>
      <c r="AV97" s="200">
        <v>2013</v>
      </c>
      <c r="AW97" s="5"/>
      <c r="AX97" s="7"/>
      <c r="AY97" s="5"/>
      <c r="AZ97" s="5"/>
      <c r="BA97" s="8"/>
      <c r="BB97" s="8"/>
      <c r="BC97" s="298">
        <v>93</v>
      </c>
      <c r="BD97" s="324" t="s">
        <v>292</v>
      </c>
      <c r="BE97" s="325">
        <v>7.037037037037037E-3</v>
      </c>
      <c r="BF97" s="301">
        <v>30</v>
      </c>
      <c r="BJ97" t="s">
        <v>480</v>
      </c>
      <c r="BK97">
        <v>2011</v>
      </c>
      <c r="BL97">
        <v>26</v>
      </c>
    </row>
    <row r="98" spans="1:64" ht="23.1" customHeight="1" x14ac:dyDescent="0.4">
      <c r="A98" s="26"/>
      <c r="B98" s="287">
        <v>91</v>
      </c>
      <c r="C98" s="288" t="s">
        <v>365</v>
      </c>
      <c r="D98" s="289">
        <v>7.7777777777777767E-3</v>
      </c>
      <c r="E98" s="290">
        <v>2000</v>
      </c>
      <c r="F98" s="288" t="s">
        <v>264</v>
      </c>
      <c r="G98" s="287" t="s">
        <v>258</v>
      </c>
      <c r="H98" s="207">
        <v>19</v>
      </c>
      <c r="J98" s="5"/>
      <c r="K98" s="8"/>
      <c r="L98" s="5"/>
      <c r="M98" s="5"/>
      <c r="N98" s="5"/>
      <c r="O98" s="7"/>
      <c r="P98" s="5"/>
      <c r="Q98" s="5"/>
      <c r="R98" s="5"/>
      <c r="S98" s="5"/>
      <c r="T98" s="5"/>
      <c r="U98" s="5"/>
      <c r="W98" s="7"/>
      <c r="X98" s="8"/>
      <c r="Y98" s="8"/>
      <c r="Z98" s="5"/>
      <c r="AA98" s="8"/>
      <c r="AB98" s="5"/>
      <c r="AC98" s="5"/>
      <c r="AD98" s="5"/>
      <c r="AE98" s="5"/>
      <c r="AF98" s="5"/>
      <c r="AG98" s="5"/>
      <c r="AH98" s="5"/>
      <c r="AI98" s="5"/>
      <c r="AJ98" s="5"/>
      <c r="AK98" s="5"/>
      <c r="AL98" s="5"/>
      <c r="AM98" s="5"/>
      <c r="AN98" s="8"/>
      <c r="AO98" s="8"/>
      <c r="AP98" s="5"/>
      <c r="AQ98" s="8"/>
      <c r="AR98" s="8"/>
      <c r="AS98" s="207">
        <v>83</v>
      </c>
      <c r="AT98" s="313" t="s">
        <v>359</v>
      </c>
      <c r="AU98" s="295">
        <v>7.7777777777777767E-3</v>
      </c>
      <c r="AV98" s="200">
        <v>2013</v>
      </c>
      <c r="AW98" s="5"/>
      <c r="AX98" s="7"/>
      <c r="AY98" s="5"/>
      <c r="AZ98" s="5"/>
      <c r="BA98" s="8"/>
      <c r="BB98" s="8"/>
      <c r="BC98" s="298">
        <v>94</v>
      </c>
      <c r="BD98" s="324" t="s">
        <v>405</v>
      </c>
      <c r="BE98" s="325">
        <v>7.037037037037037E-3</v>
      </c>
      <c r="BF98" s="301">
        <v>19</v>
      </c>
      <c r="BJ98" t="s">
        <v>646</v>
      </c>
      <c r="BK98">
        <v>2011</v>
      </c>
      <c r="BL98">
        <v>-7</v>
      </c>
    </row>
    <row r="99" spans="1:64" ht="23.1" customHeight="1" x14ac:dyDescent="0.4">
      <c r="A99" s="26"/>
      <c r="B99" s="287">
        <v>92</v>
      </c>
      <c r="C99" s="288" t="s">
        <v>371</v>
      </c>
      <c r="D99" s="289">
        <v>7.789351851851852E-3</v>
      </c>
      <c r="E99" s="290">
        <v>2018</v>
      </c>
      <c r="F99" s="288" t="s">
        <v>264</v>
      </c>
      <c r="G99" s="287" t="s">
        <v>258</v>
      </c>
      <c r="H99" s="207">
        <v>19</v>
      </c>
      <c r="J99" s="5"/>
      <c r="K99" s="8"/>
      <c r="L99" s="5"/>
      <c r="M99" s="5"/>
      <c r="N99" s="5"/>
      <c r="O99" s="7"/>
      <c r="P99" s="5"/>
      <c r="Q99" s="5"/>
      <c r="R99" s="5"/>
      <c r="S99" s="5"/>
      <c r="T99" s="5"/>
      <c r="U99" s="5"/>
      <c r="W99" s="7"/>
      <c r="X99" s="8"/>
      <c r="Y99" s="8"/>
      <c r="Z99" s="5"/>
      <c r="AA99" s="8"/>
      <c r="AB99" s="5"/>
      <c r="AC99" s="5"/>
      <c r="AD99" s="5"/>
      <c r="AE99" s="5"/>
      <c r="AF99" s="5"/>
      <c r="AG99" s="5"/>
      <c r="AH99" s="5"/>
      <c r="AI99" s="5"/>
      <c r="AJ99" s="5"/>
      <c r="AK99" s="5"/>
      <c r="AL99" s="5"/>
      <c r="AM99" s="5"/>
      <c r="AN99" s="8"/>
      <c r="AO99" s="8"/>
      <c r="AP99" s="5"/>
      <c r="AQ99" s="8"/>
      <c r="AR99" s="8"/>
      <c r="AS99" s="207">
        <v>84</v>
      </c>
      <c r="AT99" s="207" t="s">
        <v>365</v>
      </c>
      <c r="AU99" s="295">
        <v>7.7777777777777767E-3</v>
      </c>
      <c r="AV99" s="200">
        <v>2000</v>
      </c>
      <c r="AW99" s="5"/>
      <c r="AX99" s="7"/>
      <c r="AY99" s="5"/>
      <c r="AZ99" s="5"/>
      <c r="BA99" s="8"/>
      <c r="BB99" s="8"/>
      <c r="BC99" s="298">
        <v>95</v>
      </c>
      <c r="BD99" s="299" t="s">
        <v>343</v>
      </c>
      <c r="BE99" s="300">
        <v>7.0486111111111105E-3</v>
      </c>
      <c r="BF99" s="301">
        <v>37</v>
      </c>
      <c r="BJ99" t="s">
        <v>497</v>
      </c>
      <c r="BK99">
        <v>2011</v>
      </c>
      <c r="BL99">
        <v>19</v>
      </c>
    </row>
    <row r="100" spans="1:64" ht="23.1" customHeight="1" x14ac:dyDescent="0.4">
      <c r="A100" s="26"/>
      <c r="B100" s="287">
        <v>93</v>
      </c>
      <c r="C100" s="288" t="s">
        <v>378</v>
      </c>
      <c r="D100" s="289">
        <v>7.8240740740740753E-3</v>
      </c>
      <c r="E100" s="290">
        <v>2012</v>
      </c>
      <c r="F100" s="288" t="s">
        <v>257</v>
      </c>
      <c r="G100" s="287" t="s">
        <v>258</v>
      </c>
      <c r="H100" s="207">
        <v>28</v>
      </c>
      <c r="J100" s="5"/>
      <c r="K100" s="8"/>
      <c r="L100" s="5"/>
      <c r="M100" s="5"/>
      <c r="N100" s="5"/>
      <c r="O100" s="7"/>
      <c r="P100" s="5"/>
      <c r="Q100" s="5"/>
      <c r="R100" s="5"/>
      <c r="S100" s="5"/>
      <c r="T100" s="5"/>
      <c r="U100" s="5"/>
      <c r="W100" s="7"/>
      <c r="X100" s="8"/>
      <c r="Y100" s="8"/>
      <c r="Z100" s="5"/>
      <c r="AA100" s="8"/>
      <c r="AB100" s="5"/>
      <c r="AC100" s="5"/>
      <c r="AD100" s="5"/>
      <c r="AE100" s="5"/>
      <c r="AF100" s="5"/>
      <c r="AG100" s="5"/>
      <c r="AH100" s="5"/>
      <c r="AI100" s="5"/>
      <c r="AJ100" s="5"/>
      <c r="AK100" s="5"/>
      <c r="AL100" s="5"/>
      <c r="AM100" s="5"/>
      <c r="AN100" s="8"/>
      <c r="AO100" s="8"/>
      <c r="AP100" s="5"/>
      <c r="AQ100" s="8"/>
      <c r="AR100" s="8"/>
      <c r="AS100" s="292">
        <v>85</v>
      </c>
      <c r="AT100" s="292" t="s">
        <v>371</v>
      </c>
      <c r="AU100" s="293">
        <v>7.789351851851852E-3</v>
      </c>
      <c r="AV100" s="294">
        <v>2018</v>
      </c>
      <c r="AW100" s="5"/>
      <c r="AX100" s="7"/>
      <c r="AY100" s="5"/>
      <c r="AZ100" s="5"/>
      <c r="BA100" s="8"/>
      <c r="BB100" s="8"/>
      <c r="BC100" s="298">
        <v>96</v>
      </c>
      <c r="BD100" s="324" t="s">
        <v>405</v>
      </c>
      <c r="BE100" s="325">
        <v>7.0486111111111105E-3</v>
      </c>
      <c r="BF100" s="301">
        <v>20</v>
      </c>
      <c r="BJ100" t="s">
        <v>603</v>
      </c>
      <c r="BK100">
        <v>2011</v>
      </c>
      <c r="BL100">
        <v>25</v>
      </c>
    </row>
    <row r="101" spans="1:64" ht="23.1" customHeight="1" x14ac:dyDescent="0.4">
      <c r="A101" s="26"/>
      <c r="B101" s="287">
        <v>94</v>
      </c>
      <c r="C101" s="288" t="s">
        <v>383</v>
      </c>
      <c r="D101" s="289">
        <v>7.8240740740740753E-3</v>
      </c>
      <c r="E101" s="290">
        <v>2009</v>
      </c>
      <c r="F101" s="288" t="s">
        <v>264</v>
      </c>
      <c r="G101" s="287" t="s">
        <v>258</v>
      </c>
      <c r="H101" s="207">
        <v>20</v>
      </c>
      <c r="J101" s="5"/>
      <c r="K101" s="8"/>
      <c r="L101" s="5"/>
      <c r="M101" s="5"/>
      <c r="N101" s="5"/>
      <c r="O101" s="7"/>
      <c r="P101" s="5"/>
      <c r="Q101" s="5"/>
      <c r="R101" s="5"/>
      <c r="S101" s="5"/>
      <c r="T101" s="5"/>
      <c r="U101" s="5"/>
      <c r="W101" s="7"/>
      <c r="X101" s="8"/>
      <c r="Y101" s="8"/>
      <c r="Z101" s="5"/>
      <c r="AA101" s="8"/>
      <c r="AB101" s="5"/>
      <c r="AC101" s="5"/>
      <c r="AD101" s="5"/>
      <c r="AE101" s="5"/>
      <c r="AF101" s="5"/>
      <c r="AG101" s="5"/>
      <c r="AH101" s="5"/>
      <c r="AI101" s="5"/>
      <c r="AJ101" s="5"/>
      <c r="AK101" s="5"/>
      <c r="AL101" s="5"/>
      <c r="AM101" s="5"/>
      <c r="AN101" s="8"/>
      <c r="AO101" s="8"/>
      <c r="AP101" s="5"/>
      <c r="AQ101" s="8"/>
      <c r="AR101" s="8"/>
      <c r="AS101" s="207">
        <v>86</v>
      </c>
      <c r="AT101" s="207" t="s">
        <v>378</v>
      </c>
      <c r="AU101" s="295">
        <v>7.8240740740740753E-3</v>
      </c>
      <c r="AV101" s="200">
        <v>2012</v>
      </c>
      <c r="AW101" s="5"/>
      <c r="AX101" s="7"/>
      <c r="AY101" s="5"/>
      <c r="AZ101" s="5"/>
      <c r="BA101" s="8"/>
      <c r="BB101" s="8"/>
      <c r="BC101" s="298">
        <v>97</v>
      </c>
      <c r="BD101" s="319" t="s">
        <v>306</v>
      </c>
      <c r="BE101" s="320">
        <v>7.0486111111111105E-3</v>
      </c>
      <c r="BF101" s="319">
        <v>33</v>
      </c>
      <c r="BJ101" t="s">
        <v>451</v>
      </c>
      <c r="BK101">
        <v>2011</v>
      </c>
      <c r="BL101">
        <v>25</v>
      </c>
    </row>
    <row r="102" spans="1:64" ht="23.1" customHeight="1" x14ac:dyDescent="0.4">
      <c r="A102" s="26"/>
      <c r="B102" s="287">
        <v>95</v>
      </c>
      <c r="C102" s="288" t="s">
        <v>297</v>
      </c>
      <c r="D102" s="289">
        <v>7.8356481481481489E-3</v>
      </c>
      <c r="E102" s="290">
        <v>2008</v>
      </c>
      <c r="F102" s="288" t="s">
        <v>257</v>
      </c>
      <c r="G102" s="287" t="s">
        <v>265</v>
      </c>
      <c r="H102" s="207">
        <v>47</v>
      </c>
      <c r="J102" s="5"/>
      <c r="K102" s="8"/>
      <c r="L102" s="5"/>
      <c r="M102" s="5"/>
      <c r="N102" s="5"/>
      <c r="O102" s="7"/>
      <c r="P102" s="5"/>
      <c r="Q102" s="5"/>
      <c r="R102" s="5"/>
      <c r="S102" s="5"/>
      <c r="T102" s="5"/>
      <c r="U102" s="5"/>
      <c r="W102" s="7"/>
      <c r="X102" s="8"/>
      <c r="Y102" s="8"/>
      <c r="Z102" s="5"/>
      <c r="AA102" s="8"/>
      <c r="AB102" s="5"/>
      <c r="AC102" s="5"/>
      <c r="AD102" s="5"/>
      <c r="AE102" s="5"/>
      <c r="AF102" s="5"/>
      <c r="AG102" s="5"/>
      <c r="AH102" s="5"/>
      <c r="AI102" s="5"/>
      <c r="AJ102" s="5"/>
      <c r="AK102" s="5"/>
      <c r="AL102" s="5"/>
      <c r="AM102" s="5"/>
      <c r="AN102" s="8"/>
      <c r="AO102" s="8"/>
      <c r="AP102" s="5"/>
      <c r="AQ102" s="8"/>
      <c r="AR102" s="8"/>
      <c r="AS102" s="207">
        <v>87</v>
      </c>
      <c r="AT102" s="207" t="s">
        <v>383</v>
      </c>
      <c r="AU102" s="295">
        <v>7.8240740740740753E-3</v>
      </c>
      <c r="AV102" s="200">
        <v>2009</v>
      </c>
      <c r="AW102" s="5"/>
      <c r="AX102" s="7"/>
      <c r="AY102" s="5"/>
      <c r="AZ102" s="5"/>
      <c r="BA102" s="8"/>
      <c r="BB102" s="8"/>
      <c r="BC102" s="298">
        <v>98</v>
      </c>
      <c r="BD102" s="299" t="s">
        <v>272</v>
      </c>
      <c r="BE102" s="300">
        <v>7.0486111111111123E-3</v>
      </c>
      <c r="BF102" s="301">
        <v>50</v>
      </c>
      <c r="BJ102" t="s">
        <v>500</v>
      </c>
      <c r="BK102">
        <v>2011</v>
      </c>
      <c r="BL102">
        <v>27</v>
      </c>
    </row>
    <row r="103" spans="1:64" ht="23.1" customHeight="1" x14ac:dyDescent="0.4">
      <c r="A103" s="26"/>
      <c r="B103" s="287">
        <v>96</v>
      </c>
      <c r="C103" s="288" t="s">
        <v>388</v>
      </c>
      <c r="D103" s="289">
        <v>7.8472222222222224E-3</v>
      </c>
      <c r="E103" s="290">
        <v>2009</v>
      </c>
      <c r="F103" s="288" t="s">
        <v>257</v>
      </c>
      <c r="G103" s="287" t="s">
        <v>258</v>
      </c>
      <c r="H103" s="207">
        <v>25</v>
      </c>
      <c r="J103" s="5"/>
      <c r="K103" s="8"/>
      <c r="L103" s="5"/>
      <c r="M103" s="5"/>
      <c r="N103" s="5"/>
      <c r="O103" s="7"/>
      <c r="P103" s="5"/>
      <c r="Q103" s="5"/>
      <c r="R103" s="5"/>
      <c r="S103" s="5"/>
      <c r="T103" s="5"/>
      <c r="U103" s="5"/>
      <c r="W103" s="7"/>
      <c r="X103" s="8"/>
      <c r="Y103" s="8"/>
      <c r="Z103" s="5"/>
      <c r="AA103" s="8"/>
      <c r="AB103" s="5"/>
      <c r="AC103" s="5"/>
      <c r="AD103" s="5"/>
      <c r="AE103" s="5"/>
      <c r="AF103" s="5"/>
      <c r="AG103" s="5"/>
      <c r="AH103" s="5"/>
      <c r="AI103" s="5"/>
      <c r="AJ103" s="5"/>
      <c r="AK103" s="5"/>
      <c r="AL103" s="5"/>
      <c r="AM103" s="5"/>
      <c r="AN103" s="8"/>
      <c r="AO103" s="8"/>
      <c r="AP103" s="5"/>
      <c r="AQ103" s="8"/>
      <c r="AR103" s="8"/>
      <c r="AS103" s="207">
        <v>88</v>
      </c>
      <c r="AT103" s="42" t="s">
        <v>388</v>
      </c>
      <c r="AU103" s="43">
        <v>7.8472222222222224E-3</v>
      </c>
      <c r="AV103" s="200">
        <v>2009</v>
      </c>
      <c r="AW103" s="5"/>
      <c r="AX103" s="7"/>
      <c r="AY103" s="5"/>
      <c r="AZ103" s="5"/>
      <c r="BA103" s="8"/>
      <c r="BB103" s="8"/>
      <c r="BC103" s="298">
        <v>99</v>
      </c>
      <c r="BD103" s="299" t="s">
        <v>272</v>
      </c>
      <c r="BE103" s="300">
        <v>7.048611111111114E-3</v>
      </c>
      <c r="BF103" s="301">
        <v>49</v>
      </c>
      <c r="BJ103" t="s">
        <v>418</v>
      </c>
      <c r="BK103">
        <v>2010</v>
      </c>
      <c r="BL103">
        <v>25</v>
      </c>
    </row>
    <row r="104" spans="1:64" ht="23.1" customHeight="1" x14ac:dyDescent="0.4">
      <c r="A104" s="26"/>
      <c r="B104" s="287">
        <v>97</v>
      </c>
      <c r="C104" s="288" t="s">
        <v>394</v>
      </c>
      <c r="D104" s="289">
        <v>7.8703703703703713E-3</v>
      </c>
      <c r="E104" s="290">
        <v>2018</v>
      </c>
      <c r="F104" s="288" t="s">
        <v>257</v>
      </c>
      <c r="G104" s="287" t="s">
        <v>258</v>
      </c>
      <c r="H104" s="207">
        <v>18</v>
      </c>
      <c r="J104" s="5"/>
      <c r="K104" s="8"/>
      <c r="L104" s="5"/>
      <c r="M104" s="5"/>
      <c r="N104" s="5"/>
      <c r="O104" s="7"/>
      <c r="P104" s="5"/>
      <c r="Q104" s="5"/>
      <c r="R104" s="5"/>
      <c r="S104" s="5"/>
      <c r="T104" s="5"/>
      <c r="U104" s="5"/>
      <c r="W104" s="7"/>
      <c r="X104" s="8"/>
      <c r="Y104" s="8"/>
      <c r="Z104" s="5"/>
      <c r="AA104" s="8"/>
      <c r="AB104" s="5"/>
      <c r="AC104" s="5"/>
      <c r="AD104" s="5"/>
      <c r="AE104" s="5"/>
      <c r="AF104" s="5"/>
      <c r="AG104" s="5"/>
      <c r="AH104" s="5"/>
      <c r="AI104" s="5"/>
      <c r="AJ104" s="5"/>
      <c r="AK104" s="5"/>
      <c r="AL104" s="5"/>
      <c r="AM104" s="5"/>
      <c r="AN104" s="8"/>
      <c r="AO104" s="8"/>
      <c r="AP104" s="5"/>
      <c r="AQ104" s="8"/>
      <c r="AR104" s="8"/>
      <c r="AS104" s="207">
        <v>89</v>
      </c>
      <c r="AT104" s="42" t="s">
        <v>394</v>
      </c>
      <c r="AU104" s="43">
        <v>7.8703703703703713E-3</v>
      </c>
      <c r="AV104" s="200">
        <v>2018</v>
      </c>
      <c r="AW104" s="5"/>
      <c r="AX104" s="7"/>
      <c r="AY104" s="5"/>
      <c r="AZ104" s="5"/>
      <c r="BA104" s="8"/>
      <c r="BB104" s="8"/>
      <c r="BC104" s="298">
        <v>100</v>
      </c>
      <c r="BD104" s="324" t="s">
        <v>459</v>
      </c>
      <c r="BE104" s="325">
        <v>7.0717592592592568E-3</v>
      </c>
      <c r="BF104" s="301">
        <v>19</v>
      </c>
      <c r="BJ104" t="s">
        <v>490</v>
      </c>
      <c r="BK104">
        <v>2010</v>
      </c>
      <c r="BL104">
        <v>26</v>
      </c>
    </row>
    <row r="105" spans="1:64" ht="23.1" customHeight="1" x14ac:dyDescent="0.4">
      <c r="A105" s="26"/>
      <c r="B105" s="287">
        <v>98</v>
      </c>
      <c r="C105" s="288" t="s">
        <v>401</v>
      </c>
      <c r="D105" s="289">
        <v>7.8703703703703713E-3</v>
      </c>
      <c r="E105" s="290">
        <v>2016</v>
      </c>
      <c r="F105" s="288" t="s">
        <v>257</v>
      </c>
      <c r="G105" s="287" t="s">
        <v>258</v>
      </c>
      <c r="H105" s="207">
        <v>25</v>
      </c>
      <c r="J105" s="5"/>
      <c r="K105" s="8"/>
      <c r="L105" s="5"/>
      <c r="M105" s="5"/>
      <c r="N105" s="5"/>
      <c r="O105" s="7"/>
      <c r="P105" s="5"/>
      <c r="Q105" s="5"/>
      <c r="R105" s="5"/>
      <c r="S105" s="5"/>
      <c r="T105" s="5"/>
      <c r="U105" s="5"/>
      <c r="W105" s="4"/>
      <c r="X105" s="4"/>
      <c r="Y105" s="4"/>
      <c r="AA105" s="8"/>
      <c r="AB105" s="5"/>
      <c r="AC105" s="5"/>
      <c r="AD105" s="5"/>
      <c r="AE105" s="5"/>
      <c r="AF105" s="5"/>
      <c r="AG105" s="5"/>
      <c r="AH105" s="5"/>
      <c r="AI105" s="5"/>
      <c r="AJ105" s="5"/>
      <c r="AK105" s="5"/>
      <c r="AL105" s="5"/>
      <c r="AM105" s="5"/>
      <c r="AN105" s="8"/>
      <c r="AO105" s="8"/>
      <c r="AP105" s="5"/>
      <c r="AQ105" s="8"/>
      <c r="AR105" s="8"/>
      <c r="AS105" s="207">
        <v>90</v>
      </c>
      <c r="AT105" s="27" t="s">
        <v>401</v>
      </c>
      <c r="AU105" s="28">
        <v>7.8703703703703713E-3</v>
      </c>
      <c r="AV105" s="200">
        <v>2016</v>
      </c>
      <c r="AW105" s="5"/>
      <c r="AX105" s="7"/>
      <c r="AY105" s="5"/>
      <c r="AZ105" s="5"/>
      <c r="BA105" s="8"/>
      <c r="BB105" s="8"/>
      <c r="BC105" s="298">
        <v>101</v>
      </c>
      <c r="BD105" s="324" t="s">
        <v>442</v>
      </c>
      <c r="BE105" s="325">
        <v>7.0717592592592594E-3</v>
      </c>
      <c r="BF105" s="301">
        <v>19</v>
      </c>
      <c r="BJ105" t="s">
        <v>423</v>
      </c>
      <c r="BK105">
        <v>2010</v>
      </c>
      <c r="BL105">
        <v>20</v>
      </c>
    </row>
    <row r="106" spans="1:64" ht="23.1" customHeight="1" x14ac:dyDescent="0.4">
      <c r="A106" s="26"/>
      <c r="B106" s="287">
        <v>99</v>
      </c>
      <c r="C106" s="288" t="s">
        <v>406</v>
      </c>
      <c r="D106" s="289">
        <v>7.905092592592592E-3</v>
      </c>
      <c r="E106" s="290">
        <v>2007</v>
      </c>
      <c r="F106" s="310" t="s">
        <v>264</v>
      </c>
      <c r="G106" s="287" t="s">
        <v>258</v>
      </c>
      <c r="H106" s="207">
        <v>20</v>
      </c>
      <c r="J106" s="5"/>
      <c r="K106" s="8"/>
      <c r="L106" s="5"/>
      <c r="M106" s="5"/>
      <c r="N106" s="5"/>
      <c r="O106" s="7"/>
      <c r="P106" s="5"/>
      <c r="Q106" s="5"/>
      <c r="R106" s="5"/>
      <c r="S106" s="5"/>
      <c r="T106" s="5"/>
      <c r="U106" s="5"/>
      <c r="W106" s="4"/>
      <c r="X106" s="4"/>
      <c r="Y106" s="4"/>
      <c r="AA106" s="5"/>
      <c r="AB106" s="5"/>
      <c r="AC106" s="5"/>
      <c r="AD106" s="5"/>
      <c r="AE106" s="5"/>
      <c r="AF106" s="5"/>
      <c r="AG106" s="5"/>
      <c r="AH106" s="5"/>
      <c r="AI106" s="5"/>
      <c r="AJ106" s="5"/>
      <c r="AK106" s="5"/>
      <c r="AL106" s="5"/>
      <c r="AM106" s="5"/>
      <c r="AN106" s="8"/>
      <c r="AO106" s="8"/>
      <c r="AP106" s="5"/>
      <c r="AQ106" s="8"/>
      <c r="AR106" s="8"/>
      <c r="AS106" s="207">
        <v>91</v>
      </c>
      <c r="AT106" s="207" t="s">
        <v>406</v>
      </c>
      <c r="AU106" s="295">
        <v>7.905092592592592E-3</v>
      </c>
      <c r="AV106" s="200">
        <v>2007</v>
      </c>
      <c r="AW106" s="5"/>
      <c r="AX106" s="7"/>
      <c r="AY106" s="5"/>
      <c r="AZ106" s="5"/>
      <c r="BA106" s="8"/>
      <c r="BB106" s="8"/>
      <c r="BC106" s="298">
        <v>102</v>
      </c>
      <c r="BD106" s="319" t="s">
        <v>298</v>
      </c>
      <c r="BE106" s="325">
        <v>7.083333333333333E-3</v>
      </c>
      <c r="BF106" s="301">
        <v>19</v>
      </c>
      <c r="BJ106" t="s">
        <v>647</v>
      </c>
      <c r="BK106">
        <v>2010</v>
      </c>
      <c r="BL106">
        <v>-8</v>
      </c>
    </row>
    <row r="107" spans="1:64" ht="23.1" customHeight="1" x14ac:dyDescent="0.4">
      <c r="A107" s="26"/>
      <c r="B107" s="287">
        <v>100</v>
      </c>
      <c r="C107" s="288" t="s">
        <v>266</v>
      </c>
      <c r="D107" s="289">
        <v>7.9282407407407409E-3</v>
      </c>
      <c r="E107" s="290">
        <v>2003</v>
      </c>
      <c r="F107" s="288" t="s">
        <v>257</v>
      </c>
      <c r="G107" s="287" t="s">
        <v>267</v>
      </c>
      <c r="H107" s="207">
        <v>20</v>
      </c>
      <c r="J107" s="5"/>
      <c r="K107" s="8"/>
      <c r="L107" s="5"/>
      <c r="M107" s="5"/>
      <c r="N107" s="5"/>
      <c r="O107" s="7"/>
      <c r="P107" s="5"/>
      <c r="Q107" s="5"/>
      <c r="V107" s="7"/>
      <c r="W107" s="4"/>
      <c r="X107" s="4"/>
      <c r="Y107" s="4"/>
      <c r="AA107" s="5"/>
      <c r="AB107" s="5"/>
      <c r="AC107" s="5"/>
      <c r="AD107" s="5"/>
      <c r="AE107" s="5"/>
      <c r="AF107" s="5"/>
      <c r="AG107" s="5"/>
      <c r="AH107" s="5"/>
      <c r="AI107" s="5"/>
      <c r="AJ107" s="5"/>
      <c r="AK107" s="5"/>
      <c r="AL107" s="5"/>
      <c r="AM107" s="5"/>
      <c r="AN107" s="8"/>
      <c r="AO107" s="8"/>
      <c r="AP107" s="5"/>
      <c r="AQ107" s="8"/>
      <c r="AR107" s="8"/>
      <c r="AS107" s="207">
        <v>92</v>
      </c>
      <c r="AT107" s="207" t="s">
        <v>413</v>
      </c>
      <c r="AU107" s="295">
        <v>7.951388888888888E-3</v>
      </c>
      <c r="AV107" s="200">
        <v>1999</v>
      </c>
      <c r="AW107" s="5"/>
      <c r="AX107" s="7"/>
      <c r="AY107" s="5"/>
      <c r="AZ107" s="5"/>
      <c r="BA107" s="8"/>
      <c r="BB107" s="8"/>
      <c r="BC107" s="298">
        <v>103</v>
      </c>
      <c r="BD107" s="324" t="s">
        <v>465</v>
      </c>
      <c r="BE107" s="325">
        <v>7.094907407407397E-3</v>
      </c>
      <c r="BF107" s="301">
        <v>25</v>
      </c>
      <c r="BJ107" t="s">
        <v>318</v>
      </c>
      <c r="BK107">
        <v>2010</v>
      </c>
      <c r="BL107">
        <v>26</v>
      </c>
    </row>
    <row r="108" spans="1:64" ht="23.1" customHeight="1" x14ac:dyDescent="0.4">
      <c r="A108" s="26"/>
      <c r="B108" s="287">
        <v>101</v>
      </c>
      <c r="C108" s="288" t="s">
        <v>413</v>
      </c>
      <c r="D108" s="289">
        <v>7.951388888888888E-3</v>
      </c>
      <c r="E108" s="290">
        <v>1999</v>
      </c>
      <c r="F108" s="288" t="s">
        <v>257</v>
      </c>
      <c r="G108" s="287" t="s">
        <v>258</v>
      </c>
      <c r="H108" s="207">
        <v>26</v>
      </c>
      <c r="N108" s="200" t="s">
        <v>264</v>
      </c>
      <c r="O108" s="200" t="s">
        <v>258</v>
      </c>
      <c r="P108" s="200">
        <v>-59.2</v>
      </c>
      <c r="Q108" s="5"/>
      <c r="V108" s="7"/>
      <c r="W108" s="4"/>
      <c r="X108" s="4"/>
      <c r="Y108" s="4"/>
      <c r="AA108" s="5"/>
      <c r="AB108" s="5"/>
      <c r="AC108" s="5"/>
      <c r="AD108" s="5"/>
      <c r="AE108" s="5"/>
      <c r="AF108" s="5"/>
      <c r="AG108" s="5"/>
      <c r="AH108" s="5"/>
      <c r="AI108" s="5"/>
      <c r="AJ108" s="5"/>
      <c r="AK108" s="5"/>
      <c r="AL108" s="5"/>
      <c r="AM108" s="5"/>
      <c r="AN108" s="8"/>
      <c r="AO108" s="8"/>
      <c r="AP108" s="5"/>
      <c r="AQ108" s="8"/>
      <c r="AR108" s="8"/>
      <c r="AS108" s="292">
        <v>93</v>
      </c>
      <c r="AT108" s="292" t="s">
        <v>387</v>
      </c>
      <c r="AU108" s="293">
        <v>7.951388888888888E-3</v>
      </c>
      <c r="AV108" s="294">
        <v>2019</v>
      </c>
      <c r="AW108" s="336"/>
      <c r="AX108" s="351"/>
      <c r="AY108" s="336"/>
      <c r="AZ108" s="5"/>
      <c r="BA108" s="8"/>
      <c r="BB108" s="8"/>
      <c r="BC108" s="298">
        <v>104</v>
      </c>
      <c r="BD108" s="324" t="s">
        <v>478</v>
      </c>
      <c r="BE108" s="325">
        <v>7.0949074074074074E-3</v>
      </c>
      <c r="BF108" s="301">
        <v>32</v>
      </c>
      <c r="BJ108" t="s">
        <v>367</v>
      </c>
      <c r="BK108">
        <v>2010</v>
      </c>
      <c r="BL108">
        <v>33</v>
      </c>
    </row>
    <row r="109" spans="1:64" ht="23.1" customHeight="1" x14ac:dyDescent="0.4">
      <c r="A109" s="26"/>
      <c r="B109" s="287">
        <v>102</v>
      </c>
      <c r="C109" s="310" t="s">
        <v>387</v>
      </c>
      <c r="D109" s="289">
        <v>7.951388888888888E-3</v>
      </c>
      <c r="E109" s="290">
        <v>2019</v>
      </c>
      <c r="F109" s="288" t="s">
        <v>257</v>
      </c>
      <c r="G109" s="287" t="s">
        <v>258</v>
      </c>
      <c r="H109" s="207">
        <v>21</v>
      </c>
      <c r="N109" s="200" t="s">
        <v>264</v>
      </c>
      <c r="O109" s="200" t="s">
        <v>258</v>
      </c>
      <c r="P109" s="200">
        <v>-63</v>
      </c>
      <c r="Q109" s="5"/>
      <c r="V109" s="7"/>
      <c r="W109" s="4"/>
      <c r="X109" s="4"/>
      <c r="Y109" s="4"/>
      <c r="AA109" s="5"/>
      <c r="AB109" s="5"/>
      <c r="AC109" s="5"/>
      <c r="AD109" s="5"/>
      <c r="AE109" s="5"/>
      <c r="AF109" s="5"/>
      <c r="AG109" s="5"/>
      <c r="AH109" s="5"/>
      <c r="AI109" s="5"/>
      <c r="AJ109" s="5"/>
      <c r="AK109" s="5"/>
      <c r="AL109" s="5"/>
      <c r="AM109" s="5"/>
      <c r="AN109" s="8"/>
      <c r="AO109" s="8"/>
      <c r="AP109" s="5"/>
      <c r="AQ109" s="8"/>
      <c r="AR109" s="8"/>
      <c r="AS109" s="207">
        <v>94</v>
      </c>
      <c r="AT109" s="207" t="s">
        <v>423</v>
      </c>
      <c r="AU109" s="295">
        <v>7.9629629629629634E-3</v>
      </c>
      <c r="AV109" s="200">
        <v>2010</v>
      </c>
      <c r="AW109" s="336"/>
      <c r="AX109" s="351"/>
      <c r="AY109" s="336"/>
      <c r="AZ109" s="5"/>
      <c r="BA109" s="8"/>
      <c r="BB109" s="8"/>
      <c r="BC109" s="298">
        <v>105</v>
      </c>
      <c r="BD109" s="324" t="s">
        <v>321</v>
      </c>
      <c r="BE109" s="325">
        <v>7.0949074074074074E-3</v>
      </c>
      <c r="BF109" s="301">
        <v>25</v>
      </c>
      <c r="BJ109" t="s">
        <v>381</v>
      </c>
      <c r="BK109">
        <v>2010</v>
      </c>
      <c r="BL109">
        <v>24</v>
      </c>
    </row>
    <row r="110" spans="1:64" ht="23.1" customHeight="1" x14ac:dyDescent="0.4">
      <c r="A110" s="26"/>
      <c r="B110" s="287">
        <v>103</v>
      </c>
      <c r="C110" s="287" t="s">
        <v>355</v>
      </c>
      <c r="D110" s="289">
        <v>7.9629629629629634E-3</v>
      </c>
      <c r="E110" s="352">
        <v>2009</v>
      </c>
      <c r="F110" s="288" t="s">
        <v>257</v>
      </c>
      <c r="G110" s="287" t="s">
        <v>265</v>
      </c>
      <c r="H110" s="207">
        <v>46</v>
      </c>
      <c r="N110" s="200" t="s">
        <v>264</v>
      </c>
      <c r="O110" s="200" t="s">
        <v>258</v>
      </c>
      <c r="P110" s="200">
        <v>-66.8</v>
      </c>
      <c r="Q110" s="5"/>
      <c r="V110" s="7"/>
      <c r="W110" s="4"/>
      <c r="X110" s="4"/>
      <c r="Y110" s="4"/>
      <c r="AA110" s="5"/>
      <c r="AB110" s="5"/>
      <c r="AC110" s="5"/>
      <c r="AD110" s="5"/>
      <c r="AE110" s="5"/>
      <c r="AF110" s="5"/>
      <c r="AG110" s="5"/>
      <c r="AH110" s="5"/>
      <c r="AI110" s="5"/>
      <c r="AJ110" s="5"/>
      <c r="AK110" s="5"/>
      <c r="AL110" s="5"/>
      <c r="AM110" s="5"/>
      <c r="AN110" s="8"/>
      <c r="AO110" s="8"/>
      <c r="AP110" s="5"/>
      <c r="AQ110" s="8"/>
      <c r="AR110" s="8"/>
      <c r="AS110" s="207">
        <v>95</v>
      </c>
      <c r="AT110" s="207" t="s">
        <v>429</v>
      </c>
      <c r="AU110" s="295">
        <v>7.9745370370370369E-3</v>
      </c>
      <c r="AV110" s="200">
        <v>2014</v>
      </c>
      <c r="AW110" s="336"/>
      <c r="AX110" s="351"/>
      <c r="AY110" s="336"/>
      <c r="AZ110" s="5"/>
      <c r="BA110" s="8"/>
      <c r="BB110" s="8"/>
      <c r="BC110" s="298">
        <v>106</v>
      </c>
      <c r="BD110" s="324" t="s">
        <v>412</v>
      </c>
      <c r="BE110" s="325">
        <v>7.106481481481481E-3</v>
      </c>
      <c r="BF110" s="301">
        <v>37</v>
      </c>
      <c r="BJ110" t="s">
        <v>648</v>
      </c>
      <c r="BK110">
        <v>2010</v>
      </c>
      <c r="BL110">
        <v>23</v>
      </c>
    </row>
    <row r="111" spans="1:64" ht="23.1" customHeight="1" x14ac:dyDescent="0.4">
      <c r="A111" s="26"/>
      <c r="B111" s="287">
        <v>104</v>
      </c>
      <c r="C111" s="288" t="s">
        <v>423</v>
      </c>
      <c r="D111" s="289">
        <v>7.9629629629629634E-3</v>
      </c>
      <c r="E111" s="290">
        <v>2010</v>
      </c>
      <c r="F111" s="288" t="s">
        <v>257</v>
      </c>
      <c r="G111" s="287" t="s">
        <v>258</v>
      </c>
      <c r="H111" s="207">
        <v>20</v>
      </c>
      <c r="N111" s="200" t="s">
        <v>257</v>
      </c>
      <c r="O111" s="200" t="s">
        <v>258</v>
      </c>
      <c r="P111" s="200">
        <v>-70.599999999999994</v>
      </c>
      <c r="Q111" s="5"/>
      <c r="V111" s="7"/>
      <c r="W111" s="4"/>
      <c r="X111" s="4"/>
      <c r="Y111" s="4"/>
      <c r="AA111" s="5"/>
      <c r="AB111" s="5"/>
      <c r="AC111" s="5"/>
      <c r="AD111" s="5"/>
      <c r="AE111" s="5"/>
      <c r="AF111" s="5"/>
      <c r="AG111" s="5"/>
      <c r="AH111" s="5"/>
      <c r="AI111" s="5"/>
      <c r="AJ111" s="5"/>
      <c r="AK111" s="5"/>
      <c r="AL111" s="5"/>
      <c r="AM111" s="5"/>
      <c r="AN111" s="8"/>
      <c r="AO111" s="8"/>
      <c r="AP111" s="5"/>
      <c r="AQ111" s="8"/>
      <c r="AR111" s="8"/>
      <c r="AS111" s="207">
        <v>96</v>
      </c>
      <c r="AT111" s="207" t="s">
        <v>433</v>
      </c>
      <c r="AU111" s="295">
        <v>7.9976851851851858E-3</v>
      </c>
      <c r="AV111" s="200">
        <v>2016</v>
      </c>
      <c r="AW111" s="336"/>
      <c r="AX111" s="351"/>
      <c r="AY111" s="336"/>
      <c r="AZ111" s="5"/>
      <c r="BA111" s="8"/>
      <c r="BB111" s="8"/>
      <c r="BC111" s="298">
        <v>107</v>
      </c>
      <c r="BD111" s="324" t="s">
        <v>483</v>
      </c>
      <c r="BE111" s="325">
        <v>7.1180555555555546E-3</v>
      </c>
      <c r="BF111" s="301">
        <v>19</v>
      </c>
      <c r="BJ111" t="s">
        <v>649</v>
      </c>
      <c r="BK111">
        <v>2010</v>
      </c>
      <c r="BL111">
        <v>-8</v>
      </c>
    </row>
    <row r="112" spans="1:64" ht="23.1" customHeight="1" x14ac:dyDescent="0.4">
      <c r="A112" s="26"/>
      <c r="B112" s="287">
        <v>105</v>
      </c>
      <c r="C112" s="288" t="s">
        <v>429</v>
      </c>
      <c r="D112" s="289">
        <v>7.9745370370370369E-3</v>
      </c>
      <c r="E112" s="290">
        <v>2014</v>
      </c>
      <c r="F112" s="288" t="s">
        <v>257</v>
      </c>
      <c r="G112" s="287" t="s">
        <v>258</v>
      </c>
      <c r="H112" s="207">
        <v>20</v>
      </c>
      <c r="N112" s="200" t="s">
        <v>264</v>
      </c>
      <c r="O112" s="200" t="s">
        <v>258</v>
      </c>
      <c r="P112" s="200">
        <v>-74.400000000000006</v>
      </c>
      <c r="Q112" s="5"/>
      <c r="V112" s="7"/>
      <c r="W112" s="4"/>
      <c r="X112" s="4"/>
      <c r="Y112" s="4"/>
      <c r="AA112" s="5"/>
      <c r="AB112" s="5"/>
      <c r="AC112" s="5"/>
      <c r="AD112" s="5"/>
      <c r="AE112" s="5"/>
      <c r="AF112" s="5"/>
      <c r="AG112" s="5"/>
      <c r="AH112" s="5"/>
      <c r="AI112" s="5"/>
      <c r="AJ112" s="5"/>
      <c r="AK112" s="5"/>
      <c r="AL112" s="5"/>
      <c r="AM112" s="5"/>
      <c r="AN112" s="8"/>
      <c r="AO112" s="8"/>
      <c r="AP112" s="5"/>
      <c r="AQ112" s="8"/>
      <c r="AR112" s="8"/>
      <c r="AS112" s="207">
        <v>97</v>
      </c>
      <c r="AT112" s="207" t="s">
        <v>438</v>
      </c>
      <c r="AU112" s="295">
        <v>8.0208333333333329E-3</v>
      </c>
      <c r="AV112" s="200">
        <v>2013</v>
      </c>
      <c r="AW112" s="336"/>
      <c r="AX112" s="351"/>
      <c r="AY112" s="336"/>
      <c r="AZ112" s="5"/>
      <c r="BA112" s="8"/>
      <c r="BB112" s="8"/>
      <c r="BC112" s="298">
        <v>108</v>
      </c>
      <c r="BD112" s="324" t="s">
        <v>292</v>
      </c>
      <c r="BE112" s="325">
        <v>7.1180555555555554E-3</v>
      </c>
      <c r="BF112" s="301">
        <v>21</v>
      </c>
      <c r="BJ112" t="s">
        <v>314</v>
      </c>
      <c r="BK112">
        <v>2009</v>
      </c>
      <c r="BL112">
        <v>22</v>
      </c>
    </row>
    <row r="113" spans="1:64" ht="23.1" customHeight="1" x14ac:dyDescent="0.4">
      <c r="A113" s="26"/>
      <c r="B113" s="287">
        <v>106</v>
      </c>
      <c r="C113" s="288" t="s">
        <v>433</v>
      </c>
      <c r="D113" s="289">
        <v>7.9976851851851858E-3</v>
      </c>
      <c r="E113" s="290">
        <v>2016</v>
      </c>
      <c r="F113" s="288" t="s">
        <v>257</v>
      </c>
      <c r="G113" s="287" t="s">
        <v>258</v>
      </c>
      <c r="H113" s="207">
        <v>18</v>
      </c>
      <c r="N113" s="200" t="s">
        <v>264</v>
      </c>
      <c r="O113" s="200" t="s">
        <v>258</v>
      </c>
      <c r="P113" s="200">
        <v>-78.2</v>
      </c>
      <c r="Q113" s="5"/>
      <c r="V113" s="7"/>
      <c r="W113" s="4"/>
      <c r="X113" s="4"/>
      <c r="Y113" s="4"/>
      <c r="AA113" s="5"/>
      <c r="AB113" s="5"/>
      <c r="AC113" s="5"/>
      <c r="AD113" s="5"/>
      <c r="AE113" s="5"/>
      <c r="AF113" s="5"/>
      <c r="AG113" s="5"/>
      <c r="AH113" s="5"/>
      <c r="AI113" s="5"/>
      <c r="AJ113" s="5"/>
      <c r="AK113" s="5"/>
      <c r="AL113" s="5"/>
      <c r="AM113" s="5"/>
      <c r="AN113" s="8"/>
      <c r="AO113" s="8"/>
      <c r="AP113" s="5"/>
      <c r="AQ113" s="8"/>
      <c r="AR113" s="8"/>
      <c r="AS113" s="207">
        <v>98</v>
      </c>
      <c r="AT113" s="207" t="s">
        <v>443</v>
      </c>
      <c r="AU113" s="295">
        <v>8.0439814814814818E-3</v>
      </c>
      <c r="AV113" s="200">
        <v>2002</v>
      </c>
      <c r="AW113" s="336"/>
      <c r="AX113" s="351"/>
      <c r="AY113" s="336"/>
      <c r="AZ113" s="5"/>
      <c r="BA113" s="8"/>
      <c r="BB113" s="8"/>
      <c r="BC113" s="298">
        <v>109</v>
      </c>
      <c r="BD113" s="324" t="s">
        <v>490</v>
      </c>
      <c r="BE113" s="325">
        <v>7.118055555555558E-3</v>
      </c>
      <c r="BF113" s="301">
        <v>26</v>
      </c>
      <c r="BJ113" t="s">
        <v>382</v>
      </c>
      <c r="BK113">
        <v>2009</v>
      </c>
      <c r="BL113">
        <v>25</v>
      </c>
    </row>
    <row r="114" spans="1:64" ht="23.1" customHeight="1" x14ac:dyDescent="0.4">
      <c r="A114" s="26"/>
      <c r="B114" s="287">
        <v>107</v>
      </c>
      <c r="C114" s="288" t="s">
        <v>438</v>
      </c>
      <c r="D114" s="289">
        <v>8.0208333333333329E-3</v>
      </c>
      <c r="E114" s="290">
        <v>2013</v>
      </c>
      <c r="F114" s="288" t="s">
        <v>264</v>
      </c>
      <c r="G114" s="287" t="s">
        <v>258</v>
      </c>
      <c r="H114" s="207">
        <v>26</v>
      </c>
      <c r="N114" s="200" t="s">
        <v>264</v>
      </c>
      <c r="O114" s="200" t="s">
        <v>258</v>
      </c>
      <c r="P114" s="200">
        <v>-82</v>
      </c>
      <c r="Q114" s="5"/>
      <c r="V114" s="7"/>
      <c r="W114" s="4"/>
      <c r="X114" s="4"/>
      <c r="Y114" s="4"/>
      <c r="AA114" s="5"/>
      <c r="AB114" s="5"/>
      <c r="AC114" s="5"/>
      <c r="AD114" s="5"/>
      <c r="AE114" s="5"/>
      <c r="AF114" s="5"/>
      <c r="AG114" s="5"/>
      <c r="AH114" s="5"/>
      <c r="AI114" s="5"/>
      <c r="AJ114" s="5"/>
      <c r="AK114" s="5"/>
      <c r="AL114" s="5"/>
      <c r="AM114" s="5"/>
      <c r="AN114" s="8"/>
      <c r="AO114" s="8"/>
      <c r="AP114" s="5"/>
      <c r="AQ114" s="8"/>
      <c r="AR114" s="8"/>
      <c r="AS114" s="207">
        <v>99</v>
      </c>
      <c r="AT114" s="207" t="s">
        <v>447</v>
      </c>
      <c r="AU114" s="295">
        <v>8.0439814814814818E-3</v>
      </c>
      <c r="AV114" s="200">
        <v>2023</v>
      </c>
      <c r="AW114" s="336"/>
      <c r="AX114" s="351"/>
      <c r="AY114" s="336"/>
      <c r="AZ114" s="5"/>
      <c r="BA114" s="8"/>
      <c r="BB114" s="8"/>
      <c r="BC114" s="298">
        <v>110</v>
      </c>
      <c r="BD114" s="299" t="s">
        <v>281</v>
      </c>
      <c r="BE114" s="300">
        <v>7.1412037037037043E-3</v>
      </c>
      <c r="BF114" s="301">
        <v>42</v>
      </c>
      <c r="BJ114" t="s">
        <v>263</v>
      </c>
      <c r="BK114">
        <v>2009</v>
      </c>
      <c r="BL114">
        <v>45</v>
      </c>
    </row>
    <row r="115" spans="1:64" ht="23.1" customHeight="1" x14ac:dyDescent="0.4">
      <c r="A115" s="26"/>
      <c r="B115" s="287">
        <v>108</v>
      </c>
      <c r="C115" s="288" t="s">
        <v>443</v>
      </c>
      <c r="D115" s="289">
        <v>8.0439814814814818E-3</v>
      </c>
      <c r="E115" s="290">
        <v>2002</v>
      </c>
      <c r="F115" s="288" t="s">
        <v>257</v>
      </c>
      <c r="G115" s="287" t="s">
        <v>258</v>
      </c>
      <c r="H115" s="207">
        <v>22</v>
      </c>
      <c r="N115" s="200" t="s">
        <v>257</v>
      </c>
      <c r="O115" s="200" t="s">
        <v>258</v>
      </c>
      <c r="P115" s="200">
        <v>-85.8</v>
      </c>
      <c r="Q115" s="5"/>
      <c r="V115" s="7"/>
      <c r="W115" s="4"/>
      <c r="X115" s="4"/>
      <c r="Y115" s="4"/>
      <c r="AA115" s="5"/>
      <c r="AB115" s="5"/>
      <c r="AC115" s="5"/>
      <c r="AD115" s="5"/>
      <c r="AE115" s="5"/>
      <c r="AF115" s="5"/>
      <c r="AG115" s="5"/>
      <c r="AH115" s="5"/>
      <c r="AI115" s="5"/>
      <c r="AJ115" s="5"/>
      <c r="AK115" s="5"/>
      <c r="AL115" s="5"/>
      <c r="AM115" s="5"/>
      <c r="AN115" s="8"/>
      <c r="AO115" s="8"/>
      <c r="AP115" s="5"/>
      <c r="AQ115" s="8"/>
      <c r="AR115" s="8"/>
      <c r="AS115" s="207">
        <v>100</v>
      </c>
      <c r="AT115" s="207" t="s">
        <v>454</v>
      </c>
      <c r="AU115" s="295">
        <v>8.0555555555555554E-3</v>
      </c>
      <c r="AV115" s="200">
        <v>2015</v>
      </c>
      <c r="AW115" s="336"/>
      <c r="AX115" s="351"/>
      <c r="AY115" s="336"/>
      <c r="AZ115" s="5"/>
      <c r="BA115" s="8"/>
      <c r="BB115" s="8"/>
      <c r="BC115" s="298">
        <v>111</v>
      </c>
      <c r="BD115" s="324" t="s">
        <v>495</v>
      </c>
      <c r="BE115" s="325">
        <v>7.1412037037037043E-3</v>
      </c>
      <c r="BF115" s="301">
        <v>26</v>
      </c>
      <c r="BJ115" t="s">
        <v>383</v>
      </c>
      <c r="BK115">
        <v>2009</v>
      </c>
      <c r="BL115">
        <v>20</v>
      </c>
    </row>
    <row r="116" spans="1:64" ht="23.1" customHeight="1" x14ac:dyDescent="0.4">
      <c r="A116" s="26"/>
      <c r="B116" s="287">
        <v>108</v>
      </c>
      <c r="C116" s="288" t="s">
        <v>447</v>
      </c>
      <c r="D116" s="289">
        <v>8.0439814814814818E-3</v>
      </c>
      <c r="E116" s="290">
        <v>2023</v>
      </c>
      <c r="F116" s="288" t="s">
        <v>257</v>
      </c>
      <c r="G116" s="287" t="s">
        <v>258</v>
      </c>
      <c r="H116" s="207">
        <v>19</v>
      </c>
      <c r="N116" s="200" t="s">
        <v>264</v>
      </c>
      <c r="O116" s="200" t="s">
        <v>258</v>
      </c>
      <c r="P116" s="200">
        <v>-89.6</v>
      </c>
      <c r="Q116" s="5"/>
      <c r="V116" s="7"/>
      <c r="W116" s="4"/>
      <c r="X116" s="4"/>
      <c r="Y116" s="4"/>
      <c r="AA116" s="5"/>
      <c r="AB116" s="5"/>
      <c r="AC116" s="5"/>
      <c r="AD116" s="5"/>
      <c r="AE116" s="5"/>
      <c r="AF116" s="5"/>
      <c r="AG116" s="5"/>
      <c r="AH116" s="5"/>
      <c r="AI116" s="5"/>
      <c r="AJ116" s="5"/>
      <c r="AK116" s="5"/>
      <c r="AL116" s="5"/>
      <c r="AM116" s="5"/>
      <c r="AN116" s="8"/>
      <c r="AO116" s="8"/>
      <c r="AP116" s="5"/>
      <c r="AQ116" s="8"/>
      <c r="AR116" s="8"/>
      <c r="AS116" s="207">
        <v>101</v>
      </c>
      <c r="AT116" s="207" t="s">
        <v>460</v>
      </c>
      <c r="AU116" s="295">
        <v>8.0555555555555554E-3</v>
      </c>
      <c r="AV116" s="200">
        <v>2000</v>
      </c>
      <c r="AW116" s="336"/>
      <c r="AX116" s="351"/>
      <c r="AY116" s="336"/>
      <c r="AZ116" s="5"/>
      <c r="BA116" s="8"/>
      <c r="BB116" s="8"/>
      <c r="BC116" s="298">
        <v>112</v>
      </c>
      <c r="BD116" s="324" t="s">
        <v>503</v>
      </c>
      <c r="BE116" s="325">
        <v>7.1412037037037043E-3</v>
      </c>
      <c r="BF116" s="301">
        <v>23</v>
      </c>
      <c r="BJ116" t="s">
        <v>621</v>
      </c>
      <c r="BK116">
        <v>2009</v>
      </c>
      <c r="BL116">
        <v>27</v>
      </c>
    </row>
    <row r="117" spans="1:64" ht="23.1" customHeight="1" x14ac:dyDescent="0.4">
      <c r="A117" s="26"/>
      <c r="B117" s="287">
        <v>109</v>
      </c>
      <c r="C117" s="288" t="s">
        <v>454</v>
      </c>
      <c r="D117" s="289">
        <v>8.0555555555555554E-3</v>
      </c>
      <c r="E117" s="290">
        <v>2015</v>
      </c>
      <c r="F117" s="288" t="s">
        <v>257</v>
      </c>
      <c r="G117" s="287" t="s">
        <v>258</v>
      </c>
      <c r="H117" s="207">
        <v>19</v>
      </c>
      <c r="N117" s="200" t="s">
        <v>264</v>
      </c>
      <c r="O117" s="200" t="s">
        <v>258</v>
      </c>
      <c r="P117" s="200">
        <v>-93.4</v>
      </c>
      <c r="Q117" s="5"/>
      <c r="V117" s="7"/>
      <c r="W117" s="4"/>
      <c r="X117" s="4"/>
      <c r="Y117" s="4"/>
      <c r="AA117" s="5"/>
      <c r="AB117" s="5"/>
      <c r="AC117" s="5"/>
      <c r="AD117" s="5"/>
      <c r="AE117" s="5"/>
      <c r="AF117" s="5"/>
      <c r="AG117" s="5"/>
      <c r="AH117" s="5"/>
      <c r="AI117" s="5"/>
      <c r="AJ117" s="5"/>
      <c r="AK117" s="5"/>
      <c r="AL117" s="5"/>
      <c r="AM117" s="5"/>
      <c r="AN117" s="8"/>
      <c r="AO117" s="8"/>
      <c r="AP117" s="5"/>
      <c r="AQ117" s="8"/>
      <c r="AR117" s="8"/>
      <c r="AS117" s="307"/>
      <c r="AT117" s="350" t="s">
        <v>466</v>
      </c>
      <c r="AU117" s="308">
        <v>8.067129629629629E-3</v>
      </c>
      <c r="AV117" s="323">
        <v>2024</v>
      </c>
      <c r="AW117" s="200" t="s">
        <v>264</v>
      </c>
      <c r="AX117" s="200" t="s">
        <v>258</v>
      </c>
      <c r="AY117" s="200">
        <v>-408.8</v>
      </c>
      <c r="AZ117" s="5"/>
      <c r="BA117" s="8"/>
      <c r="BB117" s="8"/>
      <c r="BC117" s="298">
        <v>113</v>
      </c>
      <c r="BD117" s="324" t="s">
        <v>393</v>
      </c>
      <c r="BE117" s="325">
        <v>7.1412037037037086E-3</v>
      </c>
      <c r="BF117" s="301">
        <v>32</v>
      </c>
      <c r="BJ117" t="s">
        <v>388</v>
      </c>
      <c r="BK117">
        <v>2009</v>
      </c>
      <c r="BL117">
        <v>25</v>
      </c>
    </row>
    <row r="118" spans="1:64" ht="23.1" customHeight="1" x14ac:dyDescent="0.4">
      <c r="A118" s="26"/>
      <c r="B118" s="287">
        <v>110</v>
      </c>
      <c r="C118" s="288" t="s">
        <v>460</v>
      </c>
      <c r="D118" s="289">
        <v>8.0555555555555554E-3</v>
      </c>
      <c r="E118" s="290">
        <v>2000</v>
      </c>
      <c r="F118" s="288" t="s">
        <v>257</v>
      </c>
      <c r="G118" s="287" t="s">
        <v>258</v>
      </c>
      <c r="H118" s="207" t="s">
        <v>375</v>
      </c>
      <c r="N118" s="200" t="s">
        <v>264</v>
      </c>
      <c r="O118" s="200" t="s">
        <v>258</v>
      </c>
      <c r="P118" s="200">
        <v>-97.2</v>
      </c>
      <c r="Q118" s="5"/>
      <c r="V118" s="7"/>
      <c r="W118" s="4"/>
      <c r="X118" s="4"/>
      <c r="Y118" s="4"/>
      <c r="AA118" s="5"/>
      <c r="AB118" s="5"/>
      <c r="AC118" s="5"/>
      <c r="AD118" s="5"/>
      <c r="AE118" s="5"/>
      <c r="AF118" s="5"/>
      <c r="AG118" s="5"/>
      <c r="AH118" s="5"/>
      <c r="AI118" s="5"/>
      <c r="AJ118" s="5"/>
      <c r="AK118" s="5"/>
      <c r="AL118" s="5"/>
      <c r="AM118" s="5"/>
      <c r="AN118" s="8"/>
      <c r="AO118" s="8"/>
      <c r="AP118" s="5"/>
      <c r="AQ118" s="8"/>
      <c r="AR118" s="8"/>
      <c r="AS118" s="207">
        <v>102</v>
      </c>
      <c r="AT118" s="207" t="s">
        <v>473</v>
      </c>
      <c r="AU118" s="295">
        <v>8.0787037037037043E-3</v>
      </c>
      <c r="AV118" s="200">
        <v>2003</v>
      </c>
      <c r="AW118" s="336"/>
      <c r="AX118" s="351"/>
      <c r="AY118" s="336"/>
      <c r="AZ118" s="5"/>
      <c r="BA118" s="8"/>
      <c r="BB118" s="8"/>
      <c r="BC118" s="298">
        <v>114</v>
      </c>
      <c r="BD118" s="324" t="s">
        <v>410</v>
      </c>
      <c r="BE118" s="325">
        <v>7.1527777777777787E-3</v>
      </c>
      <c r="BF118" s="301">
        <v>28</v>
      </c>
      <c r="BJ118" t="s">
        <v>593</v>
      </c>
      <c r="BK118">
        <v>2009</v>
      </c>
      <c r="BL118">
        <v>20</v>
      </c>
    </row>
    <row r="119" spans="1:64" ht="23.1" customHeight="1" x14ac:dyDescent="0.4">
      <c r="A119" s="26"/>
      <c r="B119" s="287">
        <v>111</v>
      </c>
      <c r="C119" s="288" t="s">
        <v>473</v>
      </c>
      <c r="D119" s="289">
        <v>8.0787037037037043E-3</v>
      </c>
      <c r="E119" s="290">
        <v>2003</v>
      </c>
      <c r="F119" s="288" t="s">
        <v>257</v>
      </c>
      <c r="G119" s="287" t="s">
        <v>258</v>
      </c>
      <c r="H119" s="207">
        <v>18</v>
      </c>
      <c r="N119" s="200" t="s">
        <v>257</v>
      </c>
      <c r="O119" s="200" t="s">
        <v>258</v>
      </c>
      <c r="P119" s="200">
        <v>-101</v>
      </c>
      <c r="Q119" s="5"/>
      <c r="V119" s="7"/>
      <c r="W119" s="4"/>
      <c r="X119" s="4"/>
      <c r="Y119" s="4"/>
      <c r="AA119" s="5"/>
      <c r="AB119" s="5"/>
      <c r="AC119" s="5"/>
      <c r="AD119" s="5"/>
      <c r="AE119" s="5"/>
      <c r="AF119" s="5"/>
      <c r="AG119" s="5"/>
      <c r="AH119" s="5"/>
      <c r="AI119" s="5"/>
      <c r="AJ119" s="5"/>
      <c r="AK119" s="5"/>
      <c r="AL119" s="5"/>
      <c r="AM119" s="5"/>
      <c r="AN119" s="8"/>
      <c r="AO119" s="8"/>
      <c r="AP119" s="5"/>
      <c r="AQ119" s="8"/>
      <c r="AR119" s="8"/>
      <c r="AS119" s="207">
        <v>103</v>
      </c>
      <c r="AT119" s="207" t="s">
        <v>479</v>
      </c>
      <c r="AU119" s="295">
        <v>8.0902777777777778E-3</v>
      </c>
      <c r="AV119" s="200">
        <v>2000</v>
      </c>
      <c r="AW119" s="336"/>
      <c r="AX119" s="351"/>
      <c r="AY119" s="336"/>
      <c r="AZ119" s="5"/>
      <c r="BA119" s="8"/>
      <c r="BB119" s="8"/>
      <c r="BC119" s="298">
        <v>115</v>
      </c>
      <c r="BD119" s="324" t="s">
        <v>446</v>
      </c>
      <c r="BE119" s="325">
        <v>7.1527777777777787E-3</v>
      </c>
      <c r="BF119" s="301">
        <v>19</v>
      </c>
      <c r="BJ119" t="s">
        <v>650</v>
      </c>
      <c r="BK119">
        <v>2009</v>
      </c>
      <c r="BL119">
        <v>33</v>
      </c>
    </row>
    <row r="120" spans="1:64" ht="23.1" customHeight="1" x14ac:dyDescent="0.4">
      <c r="A120" s="26"/>
      <c r="B120" s="287">
        <v>112</v>
      </c>
      <c r="C120" s="288" t="s">
        <v>479</v>
      </c>
      <c r="D120" s="289">
        <v>8.0902777777777778E-3</v>
      </c>
      <c r="E120" s="290">
        <v>2000</v>
      </c>
      <c r="F120" s="288" t="s">
        <v>257</v>
      </c>
      <c r="G120" s="287" t="s">
        <v>258</v>
      </c>
      <c r="H120" s="207">
        <v>20</v>
      </c>
      <c r="N120" s="200" t="s">
        <v>264</v>
      </c>
      <c r="O120" s="200" t="s">
        <v>258</v>
      </c>
      <c r="P120" s="200">
        <v>-104.8</v>
      </c>
      <c r="Q120" s="5"/>
      <c r="V120" s="7"/>
      <c r="W120" s="4"/>
      <c r="X120" s="4"/>
      <c r="Y120" s="4"/>
      <c r="AA120" s="5"/>
      <c r="AB120" s="5"/>
      <c r="AC120" s="5"/>
      <c r="AD120" s="5"/>
      <c r="AE120" s="5"/>
      <c r="AF120" s="5"/>
      <c r="AG120" s="5"/>
      <c r="AH120" s="5"/>
      <c r="AI120" s="5"/>
      <c r="AJ120" s="5"/>
      <c r="AK120" s="5"/>
      <c r="AL120" s="5"/>
      <c r="AM120" s="5"/>
      <c r="AN120" s="8"/>
      <c r="AO120" s="8"/>
      <c r="AP120" s="5"/>
      <c r="AQ120" s="8"/>
      <c r="AR120" s="8"/>
      <c r="AS120" s="207">
        <v>104</v>
      </c>
      <c r="AT120" s="207" t="s">
        <v>484</v>
      </c>
      <c r="AU120" s="295">
        <v>8.1018518518518514E-3</v>
      </c>
      <c r="AV120" s="200">
        <v>2001</v>
      </c>
      <c r="AW120" s="200" t="s">
        <v>264</v>
      </c>
      <c r="AX120" s="200" t="s">
        <v>258</v>
      </c>
      <c r="AY120" s="200">
        <v>-59.2</v>
      </c>
      <c r="AZ120" s="5"/>
      <c r="BA120" s="8"/>
      <c r="BB120" s="8"/>
      <c r="BC120" s="298">
        <v>116</v>
      </c>
      <c r="BD120" s="324" t="s">
        <v>519</v>
      </c>
      <c r="BE120" s="325">
        <v>7.1527777777777787E-3</v>
      </c>
      <c r="BF120" s="301">
        <v>19</v>
      </c>
      <c r="BJ120" t="s">
        <v>651</v>
      </c>
      <c r="BK120">
        <v>2009</v>
      </c>
      <c r="BL120">
        <v>19</v>
      </c>
    </row>
    <row r="121" spans="1:64" ht="23.1" customHeight="1" x14ac:dyDescent="0.4">
      <c r="A121" s="26"/>
      <c r="B121" s="287">
        <v>113</v>
      </c>
      <c r="C121" s="288" t="s">
        <v>484</v>
      </c>
      <c r="D121" s="289">
        <v>8.1018518518518514E-3</v>
      </c>
      <c r="E121" s="290">
        <v>2001</v>
      </c>
      <c r="F121" s="288" t="s">
        <v>257</v>
      </c>
      <c r="G121" s="287" t="s">
        <v>258</v>
      </c>
      <c r="H121" s="207">
        <v>26</v>
      </c>
      <c r="N121" s="200" t="s">
        <v>264</v>
      </c>
      <c r="O121" s="200" t="s">
        <v>258</v>
      </c>
      <c r="P121" s="200">
        <v>-108.6</v>
      </c>
      <c r="Q121" s="5"/>
      <c r="V121" s="7"/>
      <c r="W121" s="4"/>
      <c r="X121" s="4"/>
      <c r="Y121" s="4"/>
      <c r="AA121" s="5"/>
      <c r="AB121" s="5"/>
      <c r="AC121" s="5"/>
      <c r="AD121" s="5"/>
      <c r="AE121" s="5"/>
      <c r="AF121" s="5"/>
      <c r="AG121" s="5"/>
      <c r="AH121" s="5"/>
      <c r="AI121" s="5"/>
      <c r="AJ121" s="5"/>
      <c r="AK121" s="5"/>
      <c r="AL121" s="5"/>
      <c r="AM121" s="5"/>
      <c r="AN121" s="8"/>
      <c r="AO121" s="8"/>
      <c r="AP121" s="5"/>
      <c r="AQ121" s="8"/>
      <c r="AR121" s="8"/>
      <c r="AS121" s="207">
        <v>105</v>
      </c>
      <c r="AT121" s="207" t="s">
        <v>491</v>
      </c>
      <c r="AU121" s="295">
        <v>8.1365740740740738E-3</v>
      </c>
      <c r="AV121" s="200">
        <v>2013</v>
      </c>
      <c r="AW121" s="200" t="s">
        <v>264</v>
      </c>
      <c r="AX121" s="200" t="s">
        <v>258</v>
      </c>
      <c r="AY121" s="200">
        <v>-63</v>
      </c>
      <c r="AZ121" s="5"/>
      <c r="BA121" s="8"/>
      <c r="BB121" s="8"/>
      <c r="BC121" s="298">
        <v>117</v>
      </c>
      <c r="BD121" s="324" t="s">
        <v>524</v>
      </c>
      <c r="BE121" s="325">
        <v>7.1527777777777787E-3</v>
      </c>
      <c r="BF121" s="301">
        <v>19</v>
      </c>
      <c r="BJ121" t="s">
        <v>415</v>
      </c>
      <c r="BK121">
        <v>2009</v>
      </c>
      <c r="BL121">
        <v>49</v>
      </c>
    </row>
    <row r="122" spans="1:64" ht="23.1" customHeight="1" x14ac:dyDescent="0.4">
      <c r="A122" s="26"/>
      <c r="B122" s="287">
        <v>114</v>
      </c>
      <c r="C122" s="288" t="s">
        <v>361</v>
      </c>
      <c r="D122" s="289">
        <v>8.113425925925925E-3</v>
      </c>
      <c r="E122" s="290">
        <v>2008</v>
      </c>
      <c r="F122" s="288" t="s">
        <v>257</v>
      </c>
      <c r="G122" s="287" t="s">
        <v>265</v>
      </c>
      <c r="H122" s="207">
        <v>51</v>
      </c>
      <c r="N122" s="200" t="s">
        <v>264</v>
      </c>
      <c r="O122" s="200" t="s">
        <v>258</v>
      </c>
      <c r="P122" s="200">
        <v>-112.4</v>
      </c>
      <c r="Q122" s="5"/>
      <c r="V122" s="7"/>
      <c r="W122" s="4"/>
      <c r="X122" s="4"/>
      <c r="Y122" s="4"/>
      <c r="AA122" s="5"/>
      <c r="AB122" s="5"/>
      <c r="AC122" s="5"/>
      <c r="AD122" s="5"/>
      <c r="AE122" s="5"/>
      <c r="AF122" s="5"/>
      <c r="AG122" s="5"/>
      <c r="AH122" s="5"/>
      <c r="AI122" s="5"/>
      <c r="AJ122" s="5"/>
      <c r="AK122" s="5"/>
      <c r="AL122" s="5"/>
      <c r="AM122" s="5"/>
      <c r="AN122" s="8"/>
      <c r="AO122" s="8"/>
      <c r="AP122" s="5"/>
      <c r="AQ122" s="8"/>
      <c r="AR122" s="8"/>
      <c r="AS122" s="207">
        <v>106</v>
      </c>
      <c r="AT122" s="207" t="s">
        <v>496</v>
      </c>
      <c r="AU122" s="295">
        <v>8.1365740740740738E-3</v>
      </c>
      <c r="AV122" s="200">
        <v>2002</v>
      </c>
      <c r="AW122" s="200" t="s">
        <v>264</v>
      </c>
      <c r="AX122" s="200" t="s">
        <v>258</v>
      </c>
      <c r="AY122" s="200">
        <v>-66.8</v>
      </c>
      <c r="AZ122" s="5"/>
      <c r="BA122" s="8"/>
      <c r="BB122" s="8"/>
      <c r="BC122" s="298">
        <v>118</v>
      </c>
      <c r="BD122" s="324" t="s">
        <v>346</v>
      </c>
      <c r="BE122" s="325">
        <v>7.1527777777777857E-3</v>
      </c>
      <c r="BF122" s="301">
        <v>21</v>
      </c>
      <c r="BJ122" t="s">
        <v>435</v>
      </c>
      <c r="BK122">
        <v>2009</v>
      </c>
      <c r="BL122">
        <v>-9</v>
      </c>
    </row>
    <row r="123" spans="1:64" ht="23.1" customHeight="1" x14ac:dyDescent="0.4">
      <c r="A123" s="26"/>
      <c r="B123" s="287">
        <v>115</v>
      </c>
      <c r="C123" s="288" t="s">
        <v>491</v>
      </c>
      <c r="D123" s="289">
        <v>8.1365740740740738E-3</v>
      </c>
      <c r="E123" s="290">
        <v>2013</v>
      </c>
      <c r="F123" s="310" t="s">
        <v>257</v>
      </c>
      <c r="G123" s="287" t="s">
        <v>258</v>
      </c>
      <c r="H123" s="207">
        <v>18</v>
      </c>
      <c r="N123" s="200" t="s">
        <v>257</v>
      </c>
      <c r="O123" s="200" t="s">
        <v>258</v>
      </c>
      <c r="P123" s="200">
        <v>-116.2</v>
      </c>
      <c r="Q123" s="5"/>
      <c r="V123" s="7"/>
      <c r="W123" s="4"/>
      <c r="X123" s="4"/>
      <c r="Y123" s="4"/>
      <c r="AA123" s="5"/>
      <c r="AB123" s="5"/>
      <c r="AC123" s="5"/>
      <c r="AD123" s="5"/>
      <c r="AE123" s="5"/>
      <c r="AF123" s="5"/>
      <c r="AG123" s="5"/>
      <c r="AH123" s="5"/>
      <c r="AI123" s="5"/>
      <c r="AJ123" s="5"/>
      <c r="AK123" s="5"/>
      <c r="AL123" s="5"/>
      <c r="AM123" s="5"/>
      <c r="AN123" s="8"/>
      <c r="AO123" s="8"/>
      <c r="AP123" s="5"/>
      <c r="AQ123" s="8"/>
      <c r="AR123" s="8"/>
      <c r="AS123" s="207">
        <v>107</v>
      </c>
      <c r="AT123" s="207" t="s">
        <v>499</v>
      </c>
      <c r="AU123" s="295">
        <v>8.1481481481481474E-3</v>
      </c>
      <c r="AV123" s="200">
        <v>2004</v>
      </c>
      <c r="AW123" s="200" t="s">
        <v>257</v>
      </c>
      <c r="AX123" s="200" t="s">
        <v>258</v>
      </c>
      <c r="AY123" s="200">
        <v>-70.599999999999994</v>
      </c>
      <c r="AZ123" s="5"/>
      <c r="BA123" s="8"/>
      <c r="BB123" s="8"/>
      <c r="BC123" s="298">
        <v>119</v>
      </c>
      <c r="BD123" s="299" t="s">
        <v>288</v>
      </c>
      <c r="BE123" s="300">
        <v>7.1759259259259259E-3</v>
      </c>
      <c r="BF123" s="301">
        <v>46</v>
      </c>
      <c r="BJ123" t="s">
        <v>626</v>
      </c>
      <c r="BK123">
        <v>2009</v>
      </c>
      <c r="BL123">
        <v>29</v>
      </c>
    </row>
    <row r="124" spans="1:64" ht="23.1" customHeight="1" x14ac:dyDescent="0.4">
      <c r="A124" s="26"/>
      <c r="B124" s="287">
        <v>116</v>
      </c>
      <c r="C124" s="44" t="s">
        <v>496</v>
      </c>
      <c r="D124" s="45">
        <v>8.1365740740740738E-3</v>
      </c>
      <c r="E124" s="290">
        <v>2002</v>
      </c>
      <c r="F124" s="288" t="s">
        <v>264</v>
      </c>
      <c r="G124" s="287" t="s">
        <v>258</v>
      </c>
      <c r="H124" s="207">
        <v>29</v>
      </c>
      <c r="N124" s="200" t="s">
        <v>264</v>
      </c>
      <c r="O124" s="200" t="s">
        <v>258</v>
      </c>
      <c r="P124" s="200">
        <v>-120</v>
      </c>
      <c r="Q124" s="5"/>
      <c r="V124" s="7"/>
      <c r="W124" s="4"/>
      <c r="X124" s="4"/>
      <c r="Y124" s="4"/>
      <c r="AA124" s="5"/>
      <c r="AB124" s="5"/>
      <c r="AC124" s="5"/>
      <c r="AD124" s="5"/>
      <c r="AE124" s="5"/>
      <c r="AF124" s="5"/>
      <c r="AG124" s="5"/>
      <c r="AH124" s="5"/>
      <c r="AI124" s="5"/>
      <c r="AJ124" s="5"/>
      <c r="AK124" s="5"/>
      <c r="AL124" s="5"/>
      <c r="AM124" s="5"/>
      <c r="AN124" s="8"/>
      <c r="AO124" s="8"/>
      <c r="AP124" s="5"/>
      <c r="AQ124" s="8"/>
      <c r="AR124" s="8"/>
      <c r="AS124" s="207">
        <v>108</v>
      </c>
      <c r="AT124" s="207" t="s">
        <v>368</v>
      </c>
      <c r="AU124" s="295">
        <v>8.1481481481481474E-3</v>
      </c>
      <c r="AV124" s="200">
        <v>2018</v>
      </c>
      <c r="AW124" s="200" t="s">
        <v>264</v>
      </c>
      <c r="AX124" s="200" t="s">
        <v>258</v>
      </c>
      <c r="AY124" s="200">
        <v>-74.400000000000006</v>
      </c>
      <c r="AZ124" s="5"/>
      <c r="BA124" s="8"/>
      <c r="BB124" s="8"/>
      <c r="BC124" s="298">
        <v>120</v>
      </c>
      <c r="BD124" s="324" t="s">
        <v>543</v>
      </c>
      <c r="BE124" s="325">
        <v>7.1759259259259259E-3</v>
      </c>
      <c r="BF124" s="301">
        <v>20</v>
      </c>
      <c r="BJ124" t="s">
        <v>652</v>
      </c>
      <c r="BK124">
        <v>2009</v>
      </c>
      <c r="BL124">
        <v>27</v>
      </c>
    </row>
    <row r="125" spans="1:64" ht="23.1" customHeight="1" x14ac:dyDescent="0.4">
      <c r="A125" s="26"/>
      <c r="B125" s="287">
        <v>117</v>
      </c>
      <c r="C125" s="44" t="s">
        <v>499</v>
      </c>
      <c r="D125" s="45">
        <v>8.1481481481481474E-3</v>
      </c>
      <c r="E125" s="290">
        <v>2004</v>
      </c>
      <c r="F125" s="310" t="s">
        <v>264</v>
      </c>
      <c r="G125" s="287" t="s">
        <v>258</v>
      </c>
      <c r="H125" s="207">
        <v>26</v>
      </c>
      <c r="N125" s="200" t="s">
        <v>264</v>
      </c>
      <c r="O125" s="200" t="s">
        <v>258</v>
      </c>
      <c r="P125" s="200">
        <v>-123.8</v>
      </c>
      <c r="Q125" s="5"/>
      <c r="V125" s="7"/>
      <c r="W125" s="4"/>
      <c r="X125" s="4"/>
      <c r="Y125" s="4"/>
      <c r="AA125" s="5"/>
      <c r="AB125" s="5"/>
      <c r="AC125" s="5"/>
      <c r="AD125" s="5"/>
      <c r="AE125" s="5"/>
      <c r="AF125" s="5"/>
      <c r="AG125" s="5"/>
      <c r="AH125" s="5"/>
      <c r="AI125" s="5"/>
      <c r="AJ125" s="5"/>
      <c r="AK125" s="5"/>
      <c r="AL125" s="5"/>
      <c r="AM125" s="5"/>
      <c r="AN125" s="8"/>
      <c r="AO125" s="8"/>
      <c r="AP125" s="5"/>
      <c r="AQ125" s="8"/>
      <c r="AR125" s="8"/>
      <c r="AS125" s="207">
        <v>109</v>
      </c>
      <c r="AT125" s="207" t="s">
        <v>508</v>
      </c>
      <c r="AU125" s="295">
        <v>8.1597222222222227E-3</v>
      </c>
      <c r="AV125" s="200">
        <v>2002</v>
      </c>
      <c r="AW125" s="200" t="s">
        <v>264</v>
      </c>
      <c r="AX125" s="200" t="s">
        <v>258</v>
      </c>
      <c r="AY125" s="200">
        <v>-78.2</v>
      </c>
      <c r="AZ125" s="5"/>
      <c r="BA125" s="8"/>
      <c r="BB125" s="8"/>
      <c r="BC125" s="298">
        <v>121</v>
      </c>
      <c r="BD125" s="324" t="s">
        <v>263</v>
      </c>
      <c r="BE125" s="325">
        <v>7.1875000000000003E-3</v>
      </c>
      <c r="BF125" s="301">
        <v>38</v>
      </c>
      <c r="BJ125" t="s">
        <v>294</v>
      </c>
      <c r="BK125">
        <v>2009</v>
      </c>
      <c r="BL125">
        <v>19</v>
      </c>
    </row>
    <row r="126" spans="1:64" ht="23.1" customHeight="1" x14ac:dyDescent="0.4">
      <c r="A126" s="26"/>
      <c r="B126" s="287">
        <v>118</v>
      </c>
      <c r="C126" s="288" t="s">
        <v>363</v>
      </c>
      <c r="D126" s="289">
        <v>8.1481481481481474E-3</v>
      </c>
      <c r="E126" s="290">
        <v>2018</v>
      </c>
      <c r="F126" s="288" t="s">
        <v>264</v>
      </c>
      <c r="G126" s="287" t="s">
        <v>265</v>
      </c>
      <c r="H126" s="207">
        <v>48</v>
      </c>
      <c r="N126" s="200" t="s">
        <v>264</v>
      </c>
      <c r="O126" s="200" t="s">
        <v>258</v>
      </c>
      <c r="P126" s="200">
        <v>-127.6</v>
      </c>
      <c r="Q126" s="5"/>
      <c r="V126" s="7"/>
      <c r="W126" s="4"/>
      <c r="X126" s="4"/>
      <c r="Y126" s="4"/>
      <c r="AA126" s="5"/>
      <c r="AB126" s="5"/>
      <c r="AC126" s="5"/>
      <c r="AD126" s="5"/>
      <c r="AE126" s="5"/>
      <c r="AF126" s="5"/>
      <c r="AG126" s="5"/>
      <c r="AH126" s="5"/>
      <c r="AI126" s="5"/>
      <c r="AJ126" s="5"/>
      <c r="AK126" s="5"/>
      <c r="AL126" s="5"/>
      <c r="AM126" s="5"/>
      <c r="AN126" s="8"/>
      <c r="AO126" s="8"/>
      <c r="AP126" s="5"/>
      <c r="AQ126" s="8"/>
      <c r="AR126" s="8"/>
      <c r="AS126" s="206">
        <v>110</v>
      </c>
      <c r="AT126" s="206" t="s">
        <v>399</v>
      </c>
      <c r="AU126" s="302">
        <v>8.1597222222222227E-3</v>
      </c>
      <c r="AV126" s="303">
        <v>2019</v>
      </c>
      <c r="AW126" s="200" t="s">
        <v>264</v>
      </c>
      <c r="AX126" s="200" t="s">
        <v>258</v>
      </c>
      <c r="AY126" s="200">
        <v>-82</v>
      </c>
      <c r="AZ126" s="5"/>
      <c r="BA126" s="8"/>
      <c r="BB126" s="8"/>
      <c r="BC126" s="298">
        <v>122</v>
      </c>
      <c r="BD126" s="324" t="s">
        <v>329</v>
      </c>
      <c r="BE126" s="325">
        <v>7.1990740740740739E-3</v>
      </c>
      <c r="BF126" s="301">
        <v>34</v>
      </c>
      <c r="BJ126" t="s">
        <v>444</v>
      </c>
      <c r="BK126">
        <v>2009</v>
      </c>
      <c r="BL126">
        <v>21</v>
      </c>
    </row>
    <row r="127" spans="1:64" ht="23.1" customHeight="1" x14ac:dyDescent="0.4">
      <c r="A127" s="26"/>
      <c r="B127" s="287">
        <v>119</v>
      </c>
      <c r="C127" s="46" t="s">
        <v>368</v>
      </c>
      <c r="D127" s="47">
        <v>8.1481481481481474E-3</v>
      </c>
      <c r="E127" s="290">
        <v>2018</v>
      </c>
      <c r="F127" s="288" t="s">
        <v>257</v>
      </c>
      <c r="G127" s="287" t="s">
        <v>258</v>
      </c>
      <c r="H127" s="207">
        <v>19</v>
      </c>
      <c r="N127" s="200" t="s">
        <v>257</v>
      </c>
      <c r="O127" s="200" t="s">
        <v>258</v>
      </c>
      <c r="P127" s="200">
        <v>-131.4</v>
      </c>
      <c r="Q127" s="5"/>
      <c r="V127" s="7"/>
      <c r="W127" s="4"/>
      <c r="X127" s="4"/>
      <c r="Y127" s="4"/>
      <c r="AA127" s="5"/>
      <c r="AB127" s="5"/>
      <c r="AC127" s="5"/>
      <c r="AD127" s="5"/>
      <c r="AE127" s="5"/>
      <c r="AF127" s="5"/>
      <c r="AG127" s="5"/>
      <c r="AH127" s="5"/>
      <c r="AI127" s="5"/>
      <c r="AJ127" s="5"/>
      <c r="AK127" s="5"/>
      <c r="AL127" s="5"/>
      <c r="AM127" s="5"/>
      <c r="AN127" s="8"/>
      <c r="AO127" s="8"/>
      <c r="AP127" s="5"/>
      <c r="AQ127" s="8"/>
      <c r="AR127" s="8"/>
      <c r="AS127" s="207">
        <v>111</v>
      </c>
      <c r="AT127" s="207" t="s">
        <v>515</v>
      </c>
      <c r="AU127" s="295">
        <v>8.1712962962962963E-3</v>
      </c>
      <c r="AV127" s="200">
        <v>2003</v>
      </c>
      <c r="AW127" s="200" t="s">
        <v>257</v>
      </c>
      <c r="AX127" s="200" t="s">
        <v>258</v>
      </c>
      <c r="AY127" s="200">
        <v>-85.8</v>
      </c>
      <c r="AZ127" s="5"/>
      <c r="BA127" s="8"/>
      <c r="BB127" s="8"/>
      <c r="BC127" s="298">
        <v>123</v>
      </c>
      <c r="BD127" s="324" t="s">
        <v>364</v>
      </c>
      <c r="BE127" s="325">
        <v>7.1990740740740739E-3</v>
      </c>
      <c r="BF127" s="301">
        <v>24</v>
      </c>
      <c r="BJ127" t="s">
        <v>653</v>
      </c>
      <c r="BK127">
        <v>2009</v>
      </c>
      <c r="BL127">
        <v>23</v>
      </c>
    </row>
    <row r="128" spans="1:64" ht="23.1" customHeight="1" x14ac:dyDescent="0.25">
      <c r="A128" s="26"/>
      <c r="B128" s="287">
        <v>120</v>
      </c>
      <c r="C128" s="353" t="s">
        <v>508</v>
      </c>
      <c r="D128" s="354">
        <v>8.1597222222222227E-3</v>
      </c>
      <c r="E128" s="290">
        <v>2002</v>
      </c>
      <c r="F128" s="288" t="s">
        <v>257</v>
      </c>
      <c r="G128" s="287" t="s">
        <v>258</v>
      </c>
      <c r="H128" s="207">
        <v>22</v>
      </c>
      <c r="N128" s="200" t="s">
        <v>264</v>
      </c>
      <c r="O128" s="200" t="s">
        <v>258</v>
      </c>
      <c r="P128" s="200">
        <v>-135.19999999999999</v>
      </c>
      <c r="Q128" s="5"/>
      <c r="V128" s="7"/>
      <c r="W128" s="4"/>
      <c r="X128" s="4"/>
      <c r="Y128" s="4"/>
      <c r="AA128" s="5"/>
      <c r="AB128" s="5"/>
      <c r="AC128" s="5"/>
      <c r="AD128" s="5"/>
      <c r="AE128" s="5"/>
      <c r="AF128" s="5"/>
      <c r="AG128" s="5"/>
      <c r="AH128" s="5"/>
      <c r="AI128" s="5"/>
      <c r="AJ128" s="5"/>
      <c r="AK128" s="5"/>
      <c r="AL128" s="5"/>
      <c r="AM128" s="5"/>
      <c r="AN128" s="8"/>
      <c r="AO128" s="8"/>
      <c r="AP128" s="5"/>
      <c r="AQ128" s="8"/>
      <c r="AR128" s="8"/>
      <c r="AS128" s="207">
        <v>112</v>
      </c>
      <c r="AT128" s="207" t="s">
        <v>520</v>
      </c>
      <c r="AU128" s="295">
        <v>8.240740740740736E-3</v>
      </c>
      <c r="AV128" s="200">
        <v>2006</v>
      </c>
      <c r="AW128" s="200" t="s">
        <v>264</v>
      </c>
      <c r="AX128" s="200" t="s">
        <v>258</v>
      </c>
      <c r="AY128" s="200">
        <v>-89.6</v>
      </c>
      <c r="AZ128" s="5"/>
      <c r="BA128" s="8"/>
      <c r="BB128" s="8"/>
      <c r="BC128" s="298">
        <v>124</v>
      </c>
      <c r="BD128" s="324" t="s">
        <v>263</v>
      </c>
      <c r="BE128" s="325">
        <v>7.2106481481481475E-3</v>
      </c>
      <c r="BF128" s="301">
        <v>37</v>
      </c>
      <c r="BJ128" t="s">
        <v>461</v>
      </c>
      <c r="BK128">
        <v>2009</v>
      </c>
      <c r="BL128">
        <v>29</v>
      </c>
    </row>
    <row r="129" spans="1:64" ht="23.1" customHeight="1" x14ac:dyDescent="0.4">
      <c r="A129" s="26"/>
      <c r="B129" s="287">
        <v>121</v>
      </c>
      <c r="C129" s="288" t="s">
        <v>373</v>
      </c>
      <c r="D129" s="289">
        <v>8.1597222222222227E-3</v>
      </c>
      <c r="E129" s="290">
        <v>2001</v>
      </c>
      <c r="F129" s="288" t="s">
        <v>257</v>
      </c>
      <c r="G129" s="287" t="s">
        <v>265</v>
      </c>
      <c r="H129" s="207">
        <v>44</v>
      </c>
      <c r="N129" s="200" t="s">
        <v>264</v>
      </c>
      <c r="O129" s="200" t="s">
        <v>258</v>
      </c>
      <c r="P129" s="200">
        <v>-139</v>
      </c>
      <c r="Q129" s="5"/>
      <c r="V129" s="7"/>
      <c r="W129" s="4"/>
      <c r="X129" s="4"/>
      <c r="Y129" s="4"/>
      <c r="AA129" s="5"/>
      <c r="AB129" s="5"/>
      <c r="AC129" s="5"/>
      <c r="AD129" s="5"/>
      <c r="AE129" s="5"/>
      <c r="AF129" s="5"/>
      <c r="AG129" s="5"/>
      <c r="AH129" s="5"/>
      <c r="AI129" s="5"/>
      <c r="AJ129" s="5"/>
      <c r="AK129" s="5"/>
      <c r="AL129" s="5"/>
      <c r="AM129" s="5"/>
      <c r="AN129" s="8"/>
      <c r="AO129" s="8"/>
      <c r="AP129" s="5"/>
      <c r="AQ129" s="8"/>
      <c r="AR129" s="8"/>
      <c r="AS129" s="207">
        <v>113</v>
      </c>
      <c r="AT129" s="207" t="s">
        <v>525</v>
      </c>
      <c r="AU129" s="295">
        <v>8.2407407407407412E-3</v>
      </c>
      <c r="AV129" s="200">
        <v>2007</v>
      </c>
      <c r="AW129" s="200" t="s">
        <v>264</v>
      </c>
      <c r="AX129" s="200" t="s">
        <v>258</v>
      </c>
      <c r="AY129" s="200">
        <v>-93.4</v>
      </c>
      <c r="AZ129" s="5"/>
      <c r="BA129" s="8"/>
      <c r="BB129" s="8"/>
      <c r="BC129" s="298">
        <v>125</v>
      </c>
      <c r="BD129" s="324" t="s">
        <v>334</v>
      </c>
      <c r="BE129" s="325">
        <v>7.2222222222222271E-3</v>
      </c>
      <c r="BF129" s="301">
        <v>18</v>
      </c>
      <c r="BJ129" t="s">
        <v>467</v>
      </c>
      <c r="BK129">
        <v>2009</v>
      </c>
      <c r="BL129">
        <v>28</v>
      </c>
    </row>
    <row r="130" spans="1:64" ht="23.1" customHeight="1" x14ac:dyDescent="0.4">
      <c r="A130" s="26"/>
      <c r="B130" s="287">
        <v>122</v>
      </c>
      <c r="C130" s="310" t="s">
        <v>399</v>
      </c>
      <c r="D130" s="289">
        <v>8.1597222222222227E-3</v>
      </c>
      <c r="E130" s="290">
        <v>2019</v>
      </c>
      <c r="F130" s="288" t="s">
        <v>257</v>
      </c>
      <c r="G130" s="287" t="s">
        <v>258</v>
      </c>
      <c r="H130" s="207">
        <v>19</v>
      </c>
      <c r="N130" s="200" t="s">
        <v>264</v>
      </c>
      <c r="O130" s="200" t="s">
        <v>258</v>
      </c>
      <c r="P130" s="200">
        <v>-142.80000000000001</v>
      </c>
      <c r="Q130" s="5"/>
      <c r="V130" s="7"/>
      <c r="W130" s="4"/>
      <c r="X130" s="4"/>
      <c r="Y130" s="4"/>
      <c r="AA130" s="5"/>
      <c r="AB130" s="5"/>
      <c r="AC130" s="5"/>
      <c r="AD130" s="5"/>
      <c r="AE130" s="5"/>
      <c r="AF130" s="5"/>
      <c r="AG130" s="5"/>
      <c r="AH130" s="5"/>
      <c r="AI130" s="5"/>
      <c r="AJ130" s="5"/>
      <c r="AK130" s="5"/>
      <c r="AL130" s="5"/>
      <c r="AM130" s="5"/>
      <c r="AN130" s="8"/>
      <c r="AO130" s="8"/>
      <c r="AP130" s="5"/>
      <c r="AQ130" s="8"/>
      <c r="AR130" s="8"/>
      <c r="AS130" s="207">
        <v>114</v>
      </c>
      <c r="AT130" s="207" t="s">
        <v>532</v>
      </c>
      <c r="AU130" s="295">
        <v>8.2523148148148148E-3</v>
      </c>
      <c r="AV130" s="200">
        <v>2009</v>
      </c>
      <c r="AW130" s="200" t="s">
        <v>264</v>
      </c>
      <c r="AX130" s="200" t="s">
        <v>258</v>
      </c>
      <c r="AY130" s="200">
        <v>-97.2</v>
      </c>
      <c r="AZ130" s="5"/>
      <c r="BA130" s="8"/>
      <c r="BB130" s="8"/>
      <c r="BC130" s="298">
        <v>126</v>
      </c>
      <c r="BD130" s="324" t="s">
        <v>329</v>
      </c>
      <c r="BE130" s="325">
        <v>7.2337962962962955E-3</v>
      </c>
      <c r="BF130" s="301">
        <v>31</v>
      </c>
      <c r="BJ130" t="s">
        <v>474</v>
      </c>
      <c r="BK130">
        <v>2009</v>
      </c>
      <c r="BL130">
        <v>30</v>
      </c>
    </row>
    <row r="131" spans="1:64" ht="23.1" customHeight="1" x14ac:dyDescent="0.4">
      <c r="A131" s="26"/>
      <c r="B131" s="287">
        <v>123</v>
      </c>
      <c r="C131" s="288" t="s">
        <v>515</v>
      </c>
      <c r="D131" s="289">
        <v>8.1712962962962963E-3</v>
      </c>
      <c r="E131" s="290">
        <v>2003</v>
      </c>
      <c r="F131" s="288" t="s">
        <v>264</v>
      </c>
      <c r="G131" s="287" t="s">
        <v>258</v>
      </c>
      <c r="H131" s="207">
        <v>20</v>
      </c>
      <c r="N131" s="200" t="s">
        <v>257</v>
      </c>
      <c r="O131" s="200" t="s">
        <v>258</v>
      </c>
      <c r="P131" s="200">
        <v>-146.6</v>
      </c>
      <c r="Q131" s="5"/>
      <c r="V131" s="7"/>
      <c r="W131" s="4"/>
      <c r="X131" s="4"/>
      <c r="Y131" s="4"/>
      <c r="AA131" s="5"/>
      <c r="AB131" s="5"/>
      <c r="AC131" s="5"/>
      <c r="AD131" s="5"/>
      <c r="AE131" s="5"/>
      <c r="AF131" s="5"/>
      <c r="AG131" s="5"/>
      <c r="AH131" s="5"/>
      <c r="AI131" s="5"/>
      <c r="AJ131" s="5"/>
      <c r="AK131" s="5"/>
      <c r="AL131" s="5"/>
      <c r="AM131" s="5"/>
      <c r="AN131" s="8"/>
      <c r="AO131" s="8"/>
      <c r="AP131" s="5"/>
      <c r="AQ131" s="8"/>
      <c r="AR131" s="8"/>
      <c r="AS131" s="292">
        <v>115</v>
      </c>
      <c r="AT131" s="292" t="s">
        <v>538</v>
      </c>
      <c r="AU131" s="293">
        <v>8.2638888888888883E-3</v>
      </c>
      <c r="AV131" s="294">
        <v>2014</v>
      </c>
      <c r="AW131" s="200" t="s">
        <v>257</v>
      </c>
      <c r="AX131" s="200" t="s">
        <v>258</v>
      </c>
      <c r="AY131" s="200">
        <v>-101</v>
      </c>
      <c r="AZ131" s="5"/>
      <c r="BA131" s="8"/>
      <c r="BB131" s="8"/>
      <c r="BC131" s="298">
        <v>127</v>
      </c>
      <c r="BD131" s="324" t="s">
        <v>418</v>
      </c>
      <c r="BE131" s="325">
        <v>7.2337962962962963E-3</v>
      </c>
      <c r="BF131" s="301">
        <v>26</v>
      </c>
      <c r="BJ131" t="s">
        <v>541</v>
      </c>
      <c r="BK131">
        <v>2009</v>
      </c>
      <c r="BL131">
        <v>26</v>
      </c>
    </row>
    <row r="132" spans="1:64" ht="23.1" customHeight="1" x14ac:dyDescent="0.4">
      <c r="A132" s="26"/>
      <c r="B132" s="287">
        <v>124</v>
      </c>
      <c r="C132" s="288" t="s">
        <v>380</v>
      </c>
      <c r="D132" s="289">
        <v>8.2060185185185187E-3</v>
      </c>
      <c r="E132" s="290">
        <v>2001</v>
      </c>
      <c r="F132" s="288" t="s">
        <v>257</v>
      </c>
      <c r="G132" s="287" t="s">
        <v>265</v>
      </c>
      <c r="H132" s="207">
        <v>47</v>
      </c>
      <c r="N132" s="200" t="s">
        <v>264</v>
      </c>
      <c r="O132" s="200" t="s">
        <v>258</v>
      </c>
      <c r="P132" s="200">
        <v>-150.4</v>
      </c>
      <c r="Q132" s="5"/>
      <c r="V132" s="7"/>
      <c r="W132" s="4"/>
      <c r="X132" s="4"/>
      <c r="Y132" s="4"/>
      <c r="AA132" s="5"/>
      <c r="AB132" s="5"/>
      <c r="AC132" s="5"/>
      <c r="AD132" s="5"/>
      <c r="AE132" s="5"/>
      <c r="AF132" s="5"/>
      <c r="AG132" s="5"/>
      <c r="AH132" s="5"/>
      <c r="AI132" s="5"/>
      <c r="AJ132" s="5"/>
      <c r="AK132" s="5"/>
      <c r="AL132" s="5"/>
      <c r="AM132" s="5"/>
      <c r="AN132" s="8"/>
      <c r="AO132" s="8"/>
      <c r="AP132" s="5"/>
      <c r="AQ132" s="8"/>
      <c r="AR132" s="8"/>
      <c r="AS132" s="207">
        <v>116</v>
      </c>
      <c r="AT132" s="207" t="s">
        <v>544</v>
      </c>
      <c r="AU132" s="295">
        <v>8.2638888888888901E-3</v>
      </c>
      <c r="AV132" s="200">
        <v>2006</v>
      </c>
      <c r="AW132" s="200" t="s">
        <v>264</v>
      </c>
      <c r="AX132" s="200" t="s">
        <v>258</v>
      </c>
      <c r="AY132" s="200">
        <v>-104.8</v>
      </c>
      <c r="AZ132" s="5"/>
      <c r="BA132" s="8"/>
      <c r="BB132" s="8"/>
      <c r="BC132" s="298">
        <v>128</v>
      </c>
      <c r="BD132" s="324" t="s">
        <v>550</v>
      </c>
      <c r="BE132" s="325">
        <v>7.2337962962962972E-3</v>
      </c>
      <c r="BF132" s="301">
        <v>25</v>
      </c>
      <c r="BJ132" t="s">
        <v>612</v>
      </c>
      <c r="BK132">
        <v>2009</v>
      </c>
      <c r="BL132">
        <v>-9</v>
      </c>
    </row>
    <row r="133" spans="1:64" ht="23.1" customHeight="1" x14ac:dyDescent="0.4">
      <c r="A133" s="26"/>
      <c r="B133" s="287">
        <v>125</v>
      </c>
      <c r="C133" s="310" t="s">
        <v>385</v>
      </c>
      <c r="D133" s="289">
        <v>8.217592592592594E-3</v>
      </c>
      <c r="E133" s="290">
        <v>2002</v>
      </c>
      <c r="F133" s="288" t="s">
        <v>264</v>
      </c>
      <c r="G133" s="287" t="s">
        <v>265</v>
      </c>
      <c r="H133" s="207">
        <v>48</v>
      </c>
      <c r="N133" s="200" t="s">
        <v>264</v>
      </c>
      <c r="O133" s="200" t="s">
        <v>258</v>
      </c>
      <c r="P133" s="200">
        <v>-154.19999999999999</v>
      </c>
      <c r="Q133" s="5"/>
      <c r="V133" s="7"/>
      <c r="W133" s="4"/>
      <c r="X133" s="4"/>
      <c r="Y133" s="4"/>
      <c r="AA133" s="5"/>
      <c r="AB133" s="5"/>
      <c r="AC133" s="5"/>
      <c r="AD133" s="5"/>
      <c r="AE133" s="5"/>
      <c r="AF133" s="5"/>
      <c r="AG133" s="5"/>
      <c r="AH133" s="5"/>
      <c r="AI133" s="5"/>
      <c r="AJ133" s="5"/>
      <c r="AK133" s="5"/>
      <c r="AL133" s="5"/>
      <c r="AM133" s="5"/>
      <c r="AN133" s="8"/>
      <c r="AO133" s="8"/>
      <c r="AP133" s="5"/>
      <c r="AQ133" s="8"/>
      <c r="AR133" s="8"/>
      <c r="AS133" s="207">
        <v>118</v>
      </c>
      <c r="AT133" s="207" t="s">
        <v>551</v>
      </c>
      <c r="AU133" s="295">
        <v>8.2754629629629619E-3</v>
      </c>
      <c r="AV133" s="200">
        <v>2011</v>
      </c>
      <c r="AW133" s="200" t="s">
        <v>264</v>
      </c>
      <c r="AX133" s="200" t="s">
        <v>258</v>
      </c>
      <c r="AY133" s="200">
        <v>-108.6</v>
      </c>
      <c r="AZ133" s="5"/>
      <c r="BA133" s="8"/>
      <c r="BB133" s="8"/>
      <c r="BC133" s="298">
        <v>129</v>
      </c>
      <c r="BD133" s="299" t="s">
        <v>295</v>
      </c>
      <c r="BE133" s="300">
        <v>7.2453703703703708E-3</v>
      </c>
      <c r="BF133" s="301">
        <v>43</v>
      </c>
      <c r="BJ133" t="s">
        <v>624</v>
      </c>
      <c r="BK133">
        <v>2009</v>
      </c>
      <c r="BL133">
        <v>-9</v>
      </c>
    </row>
    <row r="134" spans="1:64" ht="23.1" customHeight="1" x14ac:dyDescent="0.4">
      <c r="A134" s="26"/>
      <c r="B134" s="287">
        <v>126</v>
      </c>
      <c r="C134" s="288" t="s">
        <v>520</v>
      </c>
      <c r="D134" s="289">
        <v>8.240740740740736E-3</v>
      </c>
      <c r="E134" s="290">
        <v>2006</v>
      </c>
      <c r="F134" s="288" t="s">
        <v>257</v>
      </c>
      <c r="G134" s="287" t="s">
        <v>258</v>
      </c>
      <c r="H134" s="207">
        <v>20</v>
      </c>
      <c r="N134" s="200" t="s">
        <v>264</v>
      </c>
      <c r="O134" s="200" t="s">
        <v>258</v>
      </c>
      <c r="P134" s="200">
        <v>-158</v>
      </c>
      <c r="Q134" s="5"/>
      <c r="V134" s="7"/>
      <c r="W134" s="4"/>
      <c r="X134" s="4"/>
      <c r="Y134" s="4"/>
      <c r="AA134" s="5"/>
      <c r="AB134" s="5"/>
      <c r="AC134" s="5"/>
      <c r="AD134" s="5"/>
      <c r="AE134" s="5"/>
      <c r="AF134" s="5"/>
      <c r="AG134" s="5"/>
      <c r="AH134" s="5"/>
      <c r="AI134" s="5"/>
      <c r="AJ134" s="5"/>
      <c r="AK134" s="5"/>
      <c r="AL134" s="5"/>
      <c r="AM134" s="5"/>
      <c r="AN134" s="8"/>
      <c r="AO134" s="8"/>
      <c r="AP134" s="5"/>
      <c r="AQ134" s="8"/>
      <c r="AR134" s="8"/>
      <c r="AS134" s="207">
        <v>119</v>
      </c>
      <c r="AT134" s="207" t="s">
        <v>557</v>
      </c>
      <c r="AU134" s="295">
        <v>8.2870370370370372E-3</v>
      </c>
      <c r="AV134" s="200">
        <v>2004</v>
      </c>
      <c r="AW134" s="200" t="s">
        <v>264</v>
      </c>
      <c r="AX134" s="200" t="s">
        <v>258</v>
      </c>
      <c r="AY134" s="200">
        <v>-112.4</v>
      </c>
      <c r="AZ134" s="5"/>
      <c r="BA134" s="8"/>
      <c r="BB134" s="8"/>
      <c r="BC134" s="298">
        <v>130</v>
      </c>
      <c r="BD134" s="324" t="s">
        <v>329</v>
      </c>
      <c r="BE134" s="325">
        <v>7.2569444444444443E-3</v>
      </c>
      <c r="BF134" s="301">
        <v>37</v>
      </c>
      <c r="BJ134" t="s">
        <v>346</v>
      </c>
      <c r="BK134">
        <v>2008</v>
      </c>
      <c r="BL134">
        <v>20</v>
      </c>
    </row>
    <row r="135" spans="1:64" ht="23.1" customHeight="1" x14ac:dyDescent="0.4">
      <c r="A135" s="26"/>
      <c r="B135" s="287">
        <v>127</v>
      </c>
      <c r="C135" s="288" t="s">
        <v>525</v>
      </c>
      <c r="D135" s="289">
        <v>8.2407407407407412E-3</v>
      </c>
      <c r="E135" s="290">
        <v>2007</v>
      </c>
      <c r="F135" s="288" t="s">
        <v>264</v>
      </c>
      <c r="G135" s="287" t="s">
        <v>258</v>
      </c>
      <c r="H135" s="207">
        <v>26</v>
      </c>
      <c r="N135" s="200" t="s">
        <v>257</v>
      </c>
      <c r="O135" s="200" t="s">
        <v>258</v>
      </c>
      <c r="P135" s="200">
        <v>-161.80000000000001</v>
      </c>
      <c r="Q135" s="5"/>
      <c r="V135" s="7"/>
      <c r="W135" s="4"/>
      <c r="X135" s="4"/>
      <c r="Y135" s="4"/>
      <c r="AA135" s="5"/>
      <c r="AB135" s="5"/>
      <c r="AC135" s="5"/>
      <c r="AD135" s="5"/>
      <c r="AE135" s="5"/>
      <c r="AF135" s="5"/>
      <c r="AG135" s="5"/>
      <c r="AH135" s="5"/>
      <c r="AI135" s="5"/>
      <c r="AJ135" s="5"/>
      <c r="AK135" s="5"/>
      <c r="AL135" s="5"/>
      <c r="AM135" s="5"/>
      <c r="AN135" s="8"/>
      <c r="AO135" s="8"/>
      <c r="AP135" s="5"/>
      <c r="AQ135" s="8"/>
      <c r="AR135" s="8"/>
      <c r="AS135" s="207">
        <v>120</v>
      </c>
      <c r="AT135" s="207" t="s">
        <v>564</v>
      </c>
      <c r="AU135" s="295">
        <v>8.2986111111111108E-3</v>
      </c>
      <c r="AV135" s="200">
        <v>2022</v>
      </c>
      <c r="AW135" s="200" t="s">
        <v>257</v>
      </c>
      <c r="AX135" s="200" t="s">
        <v>258</v>
      </c>
      <c r="AY135" s="200">
        <v>-116.2</v>
      </c>
      <c r="AZ135" s="5"/>
      <c r="BA135" s="8"/>
      <c r="BB135" s="8"/>
      <c r="BC135" s="298">
        <v>131</v>
      </c>
      <c r="BD135" s="324" t="s">
        <v>562</v>
      </c>
      <c r="BE135" s="325">
        <v>7.2685185185185214E-3</v>
      </c>
      <c r="BF135" s="301">
        <v>19</v>
      </c>
      <c r="BJ135" t="s">
        <v>412</v>
      </c>
      <c r="BK135">
        <v>2008</v>
      </c>
      <c r="BL135">
        <v>38</v>
      </c>
    </row>
    <row r="136" spans="1:64" ht="23.1" customHeight="1" x14ac:dyDescent="0.4">
      <c r="A136" s="26"/>
      <c r="B136" s="287">
        <v>128</v>
      </c>
      <c r="C136" s="288" t="s">
        <v>532</v>
      </c>
      <c r="D136" s="289">
        <v>8.2523148148148148E-3</v>
      </c>
      <c r="E136" s="290">
        <v>2009</v>
      </c>
      <c r="F136" s="310" t="s">
        <v>257</v>
      </c>
      <c r="G136" s="287" t="s">
        <v>258</v>
      </c>
      <c r="H136" s="207">
        <v>18</v>
      </c>
      <c r="N136" s="200" t="s">
        <v>264</v>
      </c>
      <c r="O136" s="200" t="s">
        <v>258</v>
      </c>
      <c r="P136" s="200">
        <v>-165.6</v>
      </c>
      <c r="Q136" s="5"/>
      <c r="V136" s="7"/>
      <c r="W136" s="4"/>
      <c r="X136" s="4"/>
      <c r="Y136" s="4"/>
      <c r="AA136" s="5"/>
      <c r="AB136" s="5"/>
      <c r="AC136" s="5"/>
      <c r="AD136" s="5"/>
      <c r="AE136" s="5"/>
      <c r="AF136" s="5"/>
      <c r="AG136" s="5"/>
      <c r="AH136" s="5"/>
      <c r="AI136" s="5"/>
      <c r="AJ136" s="5"/>
      <c r="AK136" s="5"/>
      <c r="AL136" s="5"/>
      <c r="AM136" s="5"/>
      <c r="AN136" s="8"/>
      <c r="AO136" s="8"/>
      <c r="AP136" s="5"/>
      <c r="AQ136" s="8"/>
      <c r="AR136" s="8"/>
      <c r="AS136" s="207">
        <v>121</v>
      </c>
      <c r="AT136" s="207" t="s">
        <v>569</v>
      </c>
      <c r="AU136" s="295">
        <v>8.2986111111111108E-3</v>
      </c>
      <c r="AV136" s="200">
        <v>2000</v>
      </c>
      <c r="AW136" s="200" t="s">
        <v>264</v>
      </c>
      <c r="AX136" s="200" t="s">
        <v>258</v>
      </c>
      <c r="AY136" s="200">
        <v>-120</v>
      </c>
      <c r="AZ136" s="5"/>
      <c r="BA136" s="8"/>
      <c r="BB136" s="8"/>
      <c r="BC136" s="298">
        <v>132</v>
      </c>
      <c r="BD136" s="324" t="s">
        <v>568</v>
      </c>
      <c r="BE136" s="325">
        <v>7.2800925925925915E-3</v>
      </c>
      <c r="BF136" s="301">
        <v>20</v>
      </c>
      <c r="BJ136" t="s">
        <v>591</v>
      </c>
      <c r="BK136">
        <v>2008</v>
      </c>
      <c r="BL136">
        <v>22</v>
      </c>
    </row>
    <row r="137" spans="1:64" ht="23.1" customHeight="1" x14ac:dyDescent="0.4">
      <c r="A137" s="26"/>
      <c r="B137" s="287">
        <v>129</v>
      </c>
      <c r="C137" s="288" t="s">
        <v>538</v>
      </c>
      <c r="D137" s="289">
        <v>8.2638888888888883E-3</v>
      </c>
      <c r="E137" s="290">
        <v>2014</v>
      </c>
      <c r="F137" s="288" t="s">
        <v>257</v>
      </c>
      <c r="G137" s="287" t="s">
        <v>258</v>
      </c>
      <c r="H137" s="207">
        <v>29</v>
      </c>
      <c r="N137" s="200" t="s">
        <v>264</v>
      </c>
      <c r="O137" s="200" t="s">
        <v>258</v>
      </c>
      <c r="P137" s="200">
        <v>-169.4</v>
      </c>
      <c r="Q137" s="5"/>
      <c r="V137" s="7"/>
      <c r="W137" s="4"/>
      <c r="X137" s="4"/>
      <c r="Y137" s="4"/>
      <c r="AA137" s="5"/>
      <c r="AB137" s="5"/>
      <c r="AC137" s="5"/>
      <c r="AD137" s="5"/>
      <c r="AE137" s="5"/>
      <c r="AF137" s="5"/>
      <c r="AG137" s="5"/>
      <c r="AH137" s="5"/>
      <c r="AI137" s="5"/>
      <c r="AJ137" s="5"/>
      <c r="AK137" s="5"/>
      <c r="AL137" s="5"/>
      <c r="AM137" s="5"/>
      <c r="AN137" s="8"/>
      <c r="AO137" s="8"/>
      <c r="AP137" s="5"/>
      <c r="AQ137" s="8"/>
      <c r="AR137" s="8"/>
      <c r="AS137" s="207">
        <v>122</v>
      </c>
      <c r="AT137" s="207" t="s">
        <v>572</v>
      </c>
      <c r="AU137" s="295">
        <v>8.3217592592592596E-3</v>
      </c>
      <c r="AV137" s="200">
        <v>1999</v>
      </c>
      <c r="AW137" s="200" t="s">
        <v>264</v>
      </c>
      <c r="AX137" s="200" t="s">
        <v>258</v>
      </c>
      <c r="AY137" s="200">
        <v>-123.8</v>
      </c>
      <c r="AZ137" s="5"/>
      <c r="BA137" s="8"/>
      <c r="BB137" s="8"/>
      <c r="BC137" s="298">
        <v>133</v>
      </c>
      <c r="BD137" s="319" t="s">
        <v>313</v>
      </c>
      <c r="BE137" s="320">
        <v>7.2800925925925915E-3</v>
      </c>
      <c r="BF137" s="319">
        <v>24</v>
      </c>
      <c r="BJ137" t="s">
        <v>654</v>
      </c>
      <c r="BK137">
        <v>2008</v>
      </c>
      <c r="BL137">
        <v>23</v>
      </c>
    </row>
    <row r="138" spans="1:64" ht="23.1" customHeight="1" x14ac:dyDescent="0.4">
      <c r="A138" s="26"/>
      <c r="B138" s="287">
        <v>130</v>
      </c>
      <c r="C138" s="288" t="s">
        <v>544</v>
      </c>
      <c r="D138" s="289">
        <v>8.2638888888888901E-3</v>
      </c>
      <c r="E138" s="290">
        <v>2006</v>
      </c>
      <c r="F138" s="288" t="s">
        <v>257</v>
      </c>
      <c r="G138" s="287" t="s">
        <v>258</v>
      </c>
      <c r="H138" s="207" t="s">
        <v>375</v>
      </c>
      <c r="N138" s="200" t="s">
        <v>264</v>
      </c>
      <c r="O138" s="200" t="s">
        <v>258</v>
      </c>
      <c r="P138" s="200">
        <v>-173.2</v>
      </c>
      <c r="Q138" s="5"/>
      <c r="V138" s="7"/>
      <c r="W138" s="4"/>
      <c r="X138" s="4"/>
      <c r="Y138" s="4"/>
      <c r="AA138" s="5"/>
      <c r="AB138" s="5"/>
      <c r="AC138" s="5"/>
      <c r="AD138" s="5"/>
      <c r="AE138" s="5"/>
      <c r="AF138" s="5"/>
      <c r="AG138" s="5"/>
      <c r="AH138" s="5"/>
      <c r="AI138" s="5"/>
      <c r="AJ138" s="5"/>
      <c r="AK138" s="5"/>
      <c r="AL138" s="5"/>
      <c r="AM138" s="5"/>
      <c r="AN138" s="8"/>
      <c r="AO138" s="8"/>
      <c r="AP138" s="5"/>
      <c r="AQ138" s="8"/>
      <c r="AR138" s="8"/>
      <c r="AS138" s="207">
        <v>123</v>
      </c>
      <c r="AT138" s="207" t="s">
        <v>576</v>
      </c>
      <c r="AU138" s="295">
        <v>8.3333333333333454E-3</v>
      </c>
      <c r="AV138" s="200">
        <v>2005</v>
      </c>
      <c r="AW138" s="200" t="s">
        <v>264</v>
      </c>
      <c r="AX138" s="200" t="s">
        <v>258</v>
      </c>
      <c r="AY138" s="200">
        <v>-127.6</v>
      </c>
      <c r="AZ138" s="5"/>
      <c r="BA138" s="8"/>
      <c r="BB138" s="8"/>
      <c r="BC138" s="298">
        <v>134</v>
      </c>
      <c r="BD138" s="324" t="s">
        <v>393</v>
      </c>
      <c r="BE138" s="325">
        <v>7.2800925925925949E-3</v>
      </c>
      <c r="BF138" s="301">
        <v>30</v>
      </c>
      <c r="BJ138" t="s">
        <v>361</v>
      </c>
      <c r="BK138">
        <v>2008</v>
      </c>
      <c r="BL138">
        <v>51</v>
      </c>
    </row>
    <row r="139" spans="1:64" ht="23.1" customHeight="1" x14ac:dyDescent="0.25">
      <c r="A139" s="26"/>
      <c r="B139" s="287">
        <v>131</v>
      </c>
      <c r="C139" s="355" t="s">
        <v>376</v>
      </c>
      <c r="D139" s="289">
        <v>8.2754629629629619E-3</v>
      </c>
      <c r="E139" s="290">
        <v>2018</v>
      </c>
      <c r="F139" s="310" t="s">
        <v>264</v>
      </c>
      <c r="G139" s="287" t="s">
        <v>258</v>
      </c>
      <c r="H139" s="207">
        <v>30</v>
      </c>
      <c r="N139" s="200" t="s">
        <v>257</v>
      </c>
      <c r="O139" s="200" t="s">
        <v>258</v>
      </c>
      <c r="P139" s="200">
        <v>-177</v>
      </c>
      <c r="Q139" s="5"/>
      <c r="V139" s="7"/>
      <c r="W139" s="4"/>
      <c r="X139" s="4"/>
      <c r="Y139" s="4"/>
      <c r="AA139" s="5"/>
      <c r="AB139" s="5"/>
      <c r="AC139" s="5"/>
      <c r="AD139" s="5"/>
      <c r="AE139" s="5"/>
      <c r="AF139" s="5"/>
      <c r="AG139" s="5"/>
      <c r="AH139" s="5"/>
      <c r="AI139" s="5"/>
      <c r="AJ139" s="5"/>
      <c r="AK139" s="5"/>
      <c r="AL139" s="5"/>
      <c r="AM139" s="5"/>
      <c r="AN139" s="8"/>
      <c r="AO139" s="8"/>
      <c r="AP139" s="5"/>
      <c r="AQ139" s="8"/>
      <c r="AR139" s="8"/>
      <c r="AS139" s="207">
        <v>124</v>
      </c>
      <c r="AT139" s="207" t="s">
        <v>581</v>
      </c>
      <c r="AU139" s="295">
        <v>8.3680555555555557E-3</v>
      </c>
      <c r="AV139" s="200">
        <v>2004</v>
      </c>
      <c r="AW139" s="200" t="s">
        <v>257</v>
      </c>
      <c r="AX139" s="200" t="s">
        <v>258</v>
      </c>
      <c r="AY139" s="200">
        <v>-131.4</v>
      </c>
      <c r="AZ139" s="5"/>
      <c r="BA139" s="8"/>
      <c r="BB139" s="8"/>
      <c r="BC139" s="298">
        <v>135</v>
      </c>
      <c r="BD139" s="299" t="s">
        <v>288</v>
      </c>
      <c r="BE139" s="300">
        <v>7.2916666666666659E-3</v>
      </c>
      <c r="BF139" s="301">
        <v>47</v>
      </c>
      <c r="BJ139" t="s">
        <v>501</v>
      </c>
      <c r="BK139">
        <v>2008</v>
      </c>
      <c r="BL139">
        <v>30</v>
      </c>
    </row>
    <row r="140" spans="1:64" ht="23.1" customHeight="1" x14ac:dyDescent="0.4">
      <c r="A140" s="26"/>
      <c r="B140" s="287">
        <v>132</v>
      </c>
      <c r="C140" s="288" t="s">
        <v>551</v>
      </c>
      <c r="D140" s="289">
        <v>8.2754629629629619E-3</v>
      </c>
      <c r="E140" s="290">
        <v>2011</v>
      </c>
      <c r="F140" s="288" t="s">
        <v>264</v>
      </c>
      <c r="G140" s="287" t="s">
        <v>258</v>
      </c>
      <c r="H140" s="207">
        <v>25</v>
      </c>
      <c r="N140" s="200" t="s">
        <v>264</v>
      </c>
      <c r="O140" s="200" t="s">
        <v>258</v>
      </c>
      <c r="P140" s="200">
        <v>-180.8</v>
      </c>
      <c r="Q140" s="5"/>
      <c r="V140" s="7"/>
      <c r="W140" s="4"/>
      <c r="X140" s="4"/>
      <c r="Y140" s="4"/>
      <c r="AA140" s="5"/>
      <c r="AB140" s="5"/>
      <c r="AC140" s="5"/>
      <c r="AD140" s="5"/>
      <c r="AE140" s="5"/>
      <c r="AF140" s="5"/>
      <c r="AG140" s="5"/>
      <c r="AH140" s="5"/>
      <c r="AI140" s="5"/>
      <c r="AJ140" s="5"/>
      <c r="AK140" s="5"/>
      <c r="AL140" s="5"/>
      <c r="AM140" s="5"/>
      <c r="AN140" s="8"/>
      <c r="AO140" s="8"/>
      <c r="AP140" s="5"/>
      <c r="AQ140" s="8"/>
      <c r="AR140" s="8"/>
      <c r="AS140" s="207">
        <v>125</v>
      </c>
      <c r="AT140" s="207" t="s">
        <v>585</v>
      </c>
      <c r="AU140" s="295">
        <v>8.3796296296296292E-3</v>
      </c>
      <c r="AV140" s="200">
        <v>2010</v>
      </c>
      <c r="AW140" s="200" t="s">
        <v>264</v>
      </c>
      <c r="AX140" s="200" t="s">
        <v>258</v>
      </c>
      <c r="AY140" s="200">
        <v>-135.19999999999999</v>
      </c>
      <c r="AZ140" s="5"/>
      <c r="BA140" s="8"/>
      <c r="BB140" s="8"/>
      <c r="BC140" s="298">
        <v>136</v>
      </c>
      <c r="BD140" s="324" t="s">
        <v>303</v>
      </c>
      <c r="BE140" s="325">
        <v>7.2916666666666659E-3</v>
      </c>
      <c r="BF140" s="301">
        <v>42</v>
      </c>
      <c r="BJ140" t="s">
        <v>334</v>
      </c>
      <c r="BK140">
        <v>2007</v>
      </c>
      <c r="BL140">
        <v>17</v>
      </c>
    </row>
    <row r="141" spans="1:64" ht="23.1" customHeight="1" x14ac:dyDescent="0.4">
      <c r="A141" s="26"/>
      <c r="B141" s="287">
        <v>133</v>
      </c>
      <c r="C141" s="288" t="s">
        <v>557</v>
      </c>
      <c r="D141" s="289">
        <v>8.2870370370370372E-3</v>
      </c>
      <c r="E141" s="290">
        <v>2004</v>
      </c>
      <c r="F141" s="288" t="s">
        <v>257</v>
      </c>
      <c r="G141" s="287" t="s">
        <v>258</v>
      </c>
      <c r="H141" s="207" t="s">
        <v>375</v>
      </c>
      <c r="N141" s="200" t="s">
        <v>264</v>
      </c>
      <c r="O141" s="200" t="s">
        <v>258</v>
      </c>
      <c r="P141" s="200">
        <v>-184.6</v>
      </c>
      <c r="Q141" s="5"/>
      <c r="V141" s="7"/>
      <c r="W141" s="4"/>
      <c r="X141" s="4"/>
      <c r="Y141" s="4"/>
      <c r="AA141" s="5"/>
      <c r="AB141" s="5"/>
      <c r="AC141" s="5"/>
      <c r="AD141" s="5"/>
      <c r="AE141" s="5"/>
      <c r="AF141" s="5"/>
      <c r="AG141" s="5"/>
      <c r="AH141" s="5"/>
      <c r="AI141" s="5"/>
      <c r="AJ141" s="5"/>
      <c r="AK141" s="5"/>
      <c r="AL141" s="5"/>
      <c r="AM141" s="5"/>
      <c r="AN141" s="8"/>
      <c r="AO141" s="8"/>
      <c r="AP141" s="5"/>
      <c r="AQ141" s="8"/>
      <c r="AR141" s="8"/>
      <c r="AS141" s="207">
        <v>126</v>
      </c>
      <c r="AT141" s="207" t="s">
        <v>587</v>
      </c>
      <c r="AU141" s="295">
        <v>8.4259259259259253E-3</v>
      </c>
      <c r="AV141" s="200">
        <v>2011</v>
      </c>
      <c r="AW141" s="200" t="s">
        <v>264</v>
      </c>
      <c r="AX141" s="200" t="s">
        <v>258</v>
      </c>
      <c r="AY141" s="200">
        <v>-139</v>
      </c>
      <c r="AZ141" s="5"/>
      <c r="BA141" s="8"/>
      <c r="BB141" s="8"/>
      <c r="BC141" s="298">
        <v>137</v>
      </c>
      <c r="BD141" s="324" t="s">
        <v>263</v>
      </c>
      <c r="BE141" s="325">
        <v>7.2916666666666685E-3</v>
      </c>
      <c r="BF141" s="301">
        <v>47</v>
      </c>
      <c r="BJ141" t="s">
        <v>364</v>
      </c>
      <c r="BK141">
        <v>2007</v>
      </c>
      <c r="BL141">
        <v>25</v>
      </c>
    </row>
    <row r="142" spans="1:64" ht="23.1" customHeight="1" x14ac:dyDescent="0.4">
      <c r="A142" s="26"/>
      <c r="B142" s="287">
        <v>134</v>
      </c>
      <c r="C142" s="288" t="s">
        <v>564</v>
      </c>
      <c r="D142" s="289">
        <v>8.2986111111111108E-3</v>
      </c>
      <c r="E142" s="290">
        <v>2022</v>
      </c>
      <c r="F142" s="288" t="s">
        <v>655</v>
      </c>
      <c r="G142" s="287" t="s">
        <v>258</v>
      </c>
      <c r="H142" s="207" t="s">
        <v>656</v>
      </c>
      <c r="N142" s="200" t="s">
        <v>264</v>
      </c>
      <c r="O142" s="200" t="s">
        <v>258</v>
      </c>
      <c r="P142" s="200">
        <v>-188.4</v>
      </c>
      <c r="Q142" s="5"/>
      <c r="V142" s="7"/>
      <c r="W142" s="4"/>
      <c r="X142" s="4"/>
      <c r="Y142" s="4"/>
      <c r="AA142" s="5"/>
      <c r="AB142" s="5"/>
      <c r="AC142" s="5"/>
      <c r="AD142" s="5"/>
      <c r="AE142" s="5"/>
      <c r="AF142" s="5"/>
      <c r="AG142" s="5"/>
      <c r="AH142" s="5"/>
      <c r="AI142" s="5"/>
      <c r="AJ142" s="5"/>
      <c r="AK142" s="5"/>
      <c r="AL142" s="5"/>
      <c r="AM142" s="5"/>
      <c r="AN142" s="8"/>
      <c r="AO142" s="8"/>
      <c r="AP142" s="5"/>
      <c r="AQ142" s="8"/>
      <c r="AR142" s="8"/>
      <c r="AS142" s="207">
        <v>127</v>
      </c>
      <c r="AT142" s="207" t="s">
        <v>181</v>
      </c>
      <c r="AU142" s="295">
        <v>8.4375000000000006E-3</v>
      </c>
      <c r="AV142" s="200">
        <v>2007</v>
      </c>
      <c r="AW142" s="200" t="s">
        <v>264</v>
      </c>
      <c r="AX142" s="200" t="s">
        <v>258</v>
      </c>
      <c r="AY142" s="200">
        <v>-142.80000000000001</v>
      </c>
      <c r="AZ142" s="5"/>
      <c r="BA142" s="8"/>
      <c r="BB142" s="8"/>
      <c r="BC142" s="298">
        <v>138</v>
      </c>
      <c r="BD142" s="324" t="s">
        <v>352</v>
      </c>
      <c r="BE142" s="325">
        <v>7.3032407407407421E-3</v>
      </c>
      <c r="BF142" s="301">
        <v>31</v>
      </c>
      <c r="BJ142" t="s">
        <v>329</v>
      </c>
      <c r="BK142">
        <v>2007</v>
      </c>
      <c r="BL142">
        <v>32</v>
      </c>
    </row>
    <row r="143" spans="1:64" ht="23.1" customHeight="1" x14ac:dyDescent="0.4">
      <c r="A143" s="26"/>
      <c r="B143" s="287">
        <v>135</v>
      </c>
      <c r="C143" s="288" t="s">
        <v>569</v>
      </c>
      <c r="D143" s="289">
        <v>8.2986111111111108E-3</v>
      </c>
      <c r="E143" s="290">
        <v>2000</v>
      </c>
      <c r="F143" s="288" t="s">
        <v>257</v>
      </c>
      <c r="G143" s="287" t="s">
        <v>258</v>
      </c>
      <c r="H143" s="207">
        <v>29</v>
      </c>
      <c r="N143" s="200" t="s">
        <v>257</v>
      </c>
      <c r="O143" s="200" t="s">
        <v>258</v>
      </c>
      <c r="P143" s="200">
        <v>-192.2</v>
      </c>
      <c r="Q143" s="5"/>
      <c r="V143" s="7"/>
      <c r="W143" s="4"/>
      <c r="X143" s="4"/>
      <c r="Y143" s="4"/>
      <c r="AA143" s="5"/>
      <c r="AB143" s="5"/>
      <c r="AC143" s="5"/>
      <c r="AD143" s="5"/>
      <c r="AE143" s="5"/>
      <c r="AF143" s="5"/>
      <c r="AG143" s="5"/>
      <c r="AH143" s="5"/>
      <c r="AI143" s="5"/>
      <c r="AJ143" s="5"/>
      <c r="AK143" s="5"/>
      <c r="AL143" s="5"/>
      <c r="AM143" s="5"/>
      <c r="AN143" s="8"/>
      <c r="AO143" s="8"/>
      <c r="AP143" s="5"/>
      <c r="AQ143" s="8"/>
      <c r="AR143" s="8"/>
      <c r="AS143" s="207">
        <v>128</v>
      </c>
      <c r="AT143" s="207" t="s">
        <v>594</v>
      </c>
      <c r="AU143" s="295">
        <v>8.4722222222222213E-3</v>
      </c>
      <c r="AV143" s="200">
        <v>2007</v>
      </c>
      <c r="AW143" s="200" t="s">
        <v>257</v>
      </c>
      <c r="AX143" s="200" t="s">
        <v>258</v>
      </c>
      <c r="AY143" s="200">
        <v>-146.6</v>
      </c>
      <c r="AZ143" s="5"/>
      <c r="BA143" s="8"/>
      <c r="BB143" s="8"/>
      <c r="BC143" s="298">
        <v>139</v>
      </c>
      <c r="BD143" s="299" t="s">
        <v>272</v>
      </c>
      <c r="BE143" s="300">
        <v>7.3148148148148148E-3</v>
      </c>
      <c r="BF143" s="301">
        <v>52</v>
      </c>
      <c r="BJ143" t="s">
        <v>550</v>
      </c>
      <c r="BK143">
        <v>2007</v>
      </c>
      <c r="BL143">
        <v>25</v>
      </c>
    </row>
    <row r="144" spans="1:64" ht="23.1" customHeight="1" x14ac:dyDescent="0.4">
      <c r="A144" s="26"/>
      <c r="B144" s="287">
        <v>136</v>
      </c>
      <c r="C144" s="288" t="s">
        <v>572</v>
      </c>
      <c r="D144" s="289">
        <v>8.3217592592592596E-3</v>
      </c>
      <c r="E144" s="290">
        <v>1999</v>
      </c>
      <c r="F144" s="288" t="s">
        <v>257</v>
      </c>
      <c r="G144" s="287" t="s">
        <v>258</v>
      </c>
      <c r="H144" s="207">
        <v>22</v>
      </c>
      <c r="N144" s="200" t="s">
        <v>264</v>
      </c>
      <c r="O144" s="200" t="s">
        <v>258</v>
      </c>
      <c r="P144" s="200">
        <v>-196</v>
      </c>
      <c r="Q144" s="5"/>
      <c r="V144" s="7"/>
      <c r="W144" s="4"/>
      <c r="X144" s="4"/>
      <c r="Y144" s="4"/>
      <c r="AA144" s="5"/>
      <c r="AB144" s="5"/>
      <c r="AC144" s="5"/>
      <c r="AD144" s="5"/>
      <c r="AE144" s="5"/>
      <c r="AF144" s="5"/>
      <c r="AG144" s="5"/>
      <c r="AH144" s="5"/>
      <c r="AI144" s="5"/>
      <c r="AJ144" s="5"/>
      <c r="AK144" s="5"/>
      <c r="AL144" s="5"/>
      <c r="AM144" s="5"/>
      <c r="AN144" s="8"/>
      <c r="AO144" s="8"/>
      <c r="AP144" s="5"/>
      <c r="AQ144" s="8"/>
      <c r="AR144" s="8"/>
      <c r="AS144" s="292">
        <v>129</v>
      </c>
      <c r="AT144" s="292" t="s">
        <v>501</v>
      </c>
      <c r="AU144" s="293">
        <v>8.4722222222222213E-3</v>
      </c>
      <c r="AV144" s="294">
        <v>2008</v>
      </c>
      <c r="AW144" s="200" t="s">
        <v>264</v>
      </c>
      <c r="AX144" s="200" t="s">
        <v>258</v>
      </c>
      <c r="AY144" s="200">
        <v>-150.4</v>
      </c>
      <c r="AZ144" s="5"/>
      <c r="BA144" s="8"/>
      <c r="BB144" s="8"/>
      <c r="BC144" s="298">
        <v>140</v>
      </c>
      <c r="BD144" s="299" t="s">
        <v>329</v>
      </c>
      <c r="BE144" s="300">
        <v>7.3148148148148148E-3</v>
      </c>
      <c r="BF144" s="301">
        <v>36</v>
      </c>
      <c r="BJ144" t="s">
        <v>580</v>
      </c>
      <c r="BK144">
        <v>2007</v>
      </c>
      <c r="BL144">
        <v>23</v>
      </c>
    </row>
    <row r="145" spans="1:64" ht="23.1" customHeight="1" x14ac:dyDescent="0.4">
      <c r="A145" s="26"/>
      <c r="B145" s="287">
        <v>137</v>
      </c>
      <c r="C145" s="288" t="s">
        <v>576</v>
      </c>
      <c r="D145" s="289">
        <v>8.3333333333333454E-3</v>
      </c>
      <c r="E145" s="290">
        <v>2005</v>
      </c>
      <c r="F145" s="288" t="s">
        <v>257</v>
      </c>
      <c r="G145" s="287" t="s">
        <v>258</v>
      </c>
      <c r="H145" s="207">
        <v>23</v>
      </c>
      <c r="N145" s="200" t="s">
        <v>264</v>
      </c>
      <c r="O145" s="200" t="s">
        <v>258</v>
      </c>
      <c r="P145" s="200">
        <v>-199.8</v>
      </c>
      <c r="Q145" s="5"/>
      <c r="V145" s="7"/>
      <c r="W145" s="4"/>
      <c r="X145" s="4"/>
      <c r="Y145" s="4"/>
      <c r="AA145" s="5"/>
      <c r="AB145" s="5"/>
      <c r="AC145" s="5"/>
      <c r="AD145" s="5"/>
      <c r="AE145" s="5"/>
      <c r="AF145" s="5"/>
      <c r="AG145" s="5"/>
      <c r="AH145" s="5"/>
      <c r="AI145" s="5"/>
      <c r="AJ145" s="5"/>
      <c r="AK145" s="5"/>
      <c r="AL145" s="5"/>
      <c r="AM145" s="5"/>
      <c r="AN145" s="8"/>
      <c r="AO145" s="8"/>
      <c r="AP145" s="5"/>
      <c r="AQ145" s="8"/>
      <c r="AR145" s="8"/>
      <c r="AS145" s="207">
        <v>130</v>
      </c>
      <c r="AT145" s="207" t="s">
        <v>602</v>
      </c>
      <c r="AU145" s="295">
        <v>8.4953703703703701E-3</v>
      </c>
      <c r="AV145" s="200">
        <v>2004</v>
      </c>
      <c r="AW145" s="200" t="s">
        <v>264</v>
      </c>
      <c r="AX145" s="200" t="s">
        <v>258</v>
      </c>
      <c r="AY145" s="200">
        <v>-154.19999999999999</v>
      </c>
      <c r="AZ145" s="5"/>
      <c r="BA145" s="8"/>
      <c r="BB145" s="8"/>
      <c r="BC145" s="298">
        <v>141</v>
      </c>
      <c r="BD145" s="324" t="s">
        <v>465</v>
      </c>
      <c r="BE145" s="325">
        <v>7.3148148148148148E-3</v>
      </c>
      <c r="BF145" s="301">
        <v>27</v>
      </c>
      <c r="BJ145" t="s">
        <v>432</v>
      </c>
      <c r="BK145">
        <v>2007</v>
      </c>
      <c r="BL145">
        <v>20</v>
      </c>
    </row>
    <row r="146" spans="1:64" ht="23.1" customHeight="1" x14ac:dyDescent="0.4">
      <c r="A146" s="26"/>
      <c r="B146" s="287">
        <v>138</v>
      </c>
      <c r="C146" s="288" t="s">
        <v>390</v>
      </c>
      <c r="D146" s="289">
        <v>8.3564814814814804E-3</v>
      </c>
      <c r="E146" s="290">
        <v>2000</v>
      </c>
      <c r="F146" s="288" t="s">
        <v>264</v>
      </c>
      <c r="G146" s="287" t="s">
        <v>265</v>
      </c>
      <c r="H146" s="207">
        <v>43</v>
      </c>
      <c r="N146" s="200" t="s">
        <v>264</v>
      </c>
      <c r="O146" s="200" t="s">
        <v>258</v>
      </c>
      <c r="P146" s="200">
        <v>-203.6</v>
      </c>
      <c r="Q146" s="5"/>
      <c r="V146" s="7"/>
      <c r="W146" s="4"/>
      <c r="X146" s="4"/>
      <c r="Y146" s="4"/>
      <c r="AA146" s="5"/>
      <c r="AB146" s="5"/>
      <c r="AC146" s="5"/>
      <c r="AD146" s="5"/>
      <c r="AE146" s="5"/>
      <c r="AF146" s="5"/>
      <c r="AG146" s="5"/>
      <c r="AH146" s="5"/>
      <c r="AI146" s="5"/>
      <c r="AJ146" s="5"/>
      <c r="AK146" s="5"/>
      <c r="AL146" s="5"/>
      <c r="AM146" s="5"/>
      <c r="AN146" s="8"/>
      <c r="AO146" s="8"/>
      <c r="AP146" s="5"/>
      <c r="AQ146" s="8"/>
      <c r="AR146" s="8"/>
      <c r="AS146" s="307"/>
      <c r="AT146" s="350" t="s">
        <v>606</v>
      </c>
      <c r="AU146" s="308">
        <v>8.518518518518519E-3</v>
      </c>
      <c r="AV146" s="323">
        <v>2024</v>
      </c>
      <c r="AW146" s="200" t="s">
        <v>264</v>
      </c>
      <c r="AX146" s="200" t="s">
        <v>258</v>
      </c>
      <c r="AY146" s="200">
        <v>-412.6</v>
      </c>
      <c r="AZ146" s="5"/>
      <c r="BA146" s="8"/>
      <c r="BB146" s="8"/>
      <c r="BC146" s="298">
        <v>142</v>
      </c>
      <c r="BD146" s="324" t="s">
        <v>364</v>
      </c>
      <c r="BE146" s="325">
        <v>7.3148148148148148E-3</v>
      </c>
      <c r="BF146" s="301">
        <v>21</v>
      </c>
      <c r="BJ146" t="s">
        <v>625</v>
      </c>
      <c r="BK146">
        <v>2007</v>
      </c>
      <c r="BL146">
        <v>19</v>
      </c>
    </row>
    <row r="147" spans="1:64" ht="23.1" customHeight="1" x14ac:dyDescent="0.4">
      <c r="A147" s="26"/>
      <c r="B147" s="287">
        <v>139</v>
      </c>
      <c r="C147" s="288" t="s">
        <v>581</v>
      </c>
      <c r="D147" s="289">
        <v>8.3680555555555557E-3</v>
      </c>
      <c r="E147" s="290">
        <v>2004</v>
      </c>
      <c r="F147" s="288" t="s">
        <v>264</v>
      </c>
      <c r="G147" s="287" t="s">
        <v>258</v>
      </c>
      <c r="H147" s="207">
        <v>23</v>
      </c>
      <c r="N147" s="200" t="s">
        <v>257</v>
      </c>
      <c r="O147" s="200" t="s">
        <v>258</v>
      </c>
      <c r="P147" s="200">
        <v>-207.4</v>
      </c>
      <c r="Q147" s="5"/>
      <c r="V147" s="7"/>
      <c r="W147" s="4"/>
      <c r="X147" s="4"/>
      <c r="Y147" s="4"/>
      <c r="AA147" s="5"/>
      <c r="AB147" s="5"/>
      <c r="AC147" s="5"/>
      <c r="AD147" s="5"/>
      <c r="AE147" s="5"/>
      <c r="AF147" s="5"/>
      <c r="AG147" s="5"/>
      <c r="AH147" s="5"/>
      <c r="AI147" s="5"/>
      <c r="AJ147" s="5"/>
      <c r="AK147" s="5"/>
      <c r="AL147" s="5"/>
      <c r="AM147" s="5"/>
      <c r="AN147" s="8"/>
      <c r="AO147" s="8"/>
      <c r="AP147" s="5"/>
      <c r="AQ147" s="8"/>
      <c r="AR147" s="8"/>
      <c r="AS147" s="207">
        <v>131</v>
      </c>
      <c r="AT147" s="207" t="s">
        <v>599</v>
      </c>
      <c r="AU147" s="295">
        <v>8.5300925925925926E-3</v>
      </c>
      <c r="AV147" s="200">
        <v>2013</v>
      </c>
      <c r="AW147" s="200" t="s">
        <v>264</v>
      </c>
      <c r="AX147" s="200" t="s">
        <v>258</v>
      </c>
      <c r="AY147" s="200">
        <v>-158</v>
      </c>
      <c r="AZ147" s="5"/>
      <c r="BA147" s="8"/>
      <c r="BB147" s="8"/>
      <c r="BC147" s="298">
        <v>143</v>
      </c>
      <c r="BD147" s="299" t="s">
        <v>295</v>
      </c>
      <c r="BE147" s="300">
        <v>7.3263888888888892E-3</v>
      </c>
      <c r="BF147" s="301">
        <v>44</v>
      </c>
      <c r="BJ147" t="s">
        <v>657</v>
      </c>
      <c r="BK147">
        <v>2007</v>
      </c>
      <c r="BL147">
        <v>-11</v>
      </c>
    </row>
    <row r="148" spans="1:64" ht="23.1" customHeight="1" x14ac:dyDescent="0.4">
      <c r="A148" s="26"/>
      <c r="B148" s="287">
        <v>140</v>
      </c>
      <c r="C148" s="288" t="s">
        <v>585</v>
      </c>
      <c r="D148" s="289">
        <v>8.3796296296296292E-3</v>
      </c>
      <c r="E148" s="290">
        <v>2010</v>
      </c>
      <c r="F148" s="288" t="s">
        <v>264</v>
      </c>
      <c r="G148" s="287" t="s">
        <v>258</v>
      </c>
      <c r="H148" s="207">
        <v>29</v>
      </c>
      <c r="N148" s="200" t="s">
        <v>264</v>
      </c>
      <c r="O148" s="200" t="s">
        <v>258</v>
      </c>
      <c r="P148" s="200">
        <v>-211.2</v>
      </c>
      <c r="Q148" s="5"/>
      <c r="V148" s="7"/>
      <c r="W148" s="4"/>
      <c r="X148" s="4"/>
      <c r="Y148" s="4"/>
      <c r="AA148" s="5"/>
      <c r="AB148" s="5"/>
      <c r="AC148" s="5"/>
      <c r="AD148" s="5"/>
      <c r="AE148" s="5"/>
      <c r="AF148" s="5"/>
      <c r="AG148" s="5"/>
      <c r="AH148" s="5"/>
      <c r="AI148" s="5"/>
      <c r="AJ148" s="5"/>
      <c r="AK148" s="5"/>
      <c r="AL148" s="5"/>
      <c r="AM148" s="5"/>
      <c r="AN148" s="8"/>
      <c r="AO148" s="8"/>
      <c r="AP148" s="5"/>
      <c r="AQ148" s="8"/>
      <c r="AR148" s="8"/>
      <c r="AS148" s="207">
        <v>132</v>
      </c>
      <c r="AT148" s="207" t="s">
        <v>610</v>
      </c>
      <c r="AU148" s="295">
        <v>8.5416666666666731E-3</v>
      </c>
      <c r="AV148" s="200">
        <v>2005</v>
      </c>
      <c r="AW148" s="200" t="s">
        <v>257</v>
      </c>
      <c r="AX148" s="200" t="s">
        <v>258</v>
      </c>
      <c r="AY148" s="200">
        <v>-161.80000000000001</v>
      </c>
      <c r="AZ148" s="5"/>
      <c r="BA148" s="8"/>
      <c r="BB148" s="8"/>
      <c r="BC148" s="298">
        <v>144</v>
      </c>
      <c r="BD148" s="324" t="s">
        <v>263</v>
      </c>
      <c r="BE148" s="325">
        <v>7.3263888888888892E-3</v>
      </c>
      <c r="BF148" s="301">
        <v>43</v>
      </c>
      <c r="BJ148" t="s">
        <v>406</v>
      </c>
      <c r="BK148">
        <v>2007</v>
      </c>
      <c r="BL148">
        <v>20</v>
      </c>
    </row>
    <row r="149" spans="1:64" ht="23.1" customHeight="1" x14ac:dyDescent="0.4">
      <c r="A149" s="26"/>
      <c r="B149" s="287">
        <v>141</v>
      </c>
      <c r="C149" s="288" t="s">
        <v>282</v>
      </c>
      <c r="D149" s="289">
        <v>8.4143518518518517E-3</v>
      </c>
      <c r="E149" s="290">
        <v>2015</v>
      </c>
      <c r="F149" s="288" t="s">
        <v>257</v>
      </c>
      <c r="G149" s="287" t="s">
        <v>267</v>
      </c>
      <c r="H149" s="207">
        <v>23</v>
      </c>
      <c r="N149" s="200" t="s">
        <v>264</v>
      </c>
      <c r="O149" s="200" t="s">
        <v>258</v>
      </c>
      <c r="P149" s="200">
        <v>-215</v>
      </c>
      <c r="Q149" s="5"/>
      <c r="V149" s="7"/>
      <c r="W149" s="4"/>
      <c r="X149" s="4"/>
      <c r="Y149" s="4"/>
      <c r="AA149" s="5"/>
      <c r="AB149" s="5"/>
      <c r="AC149" s="5"/>
      <c r="AD149" s="5"/>
      <c r="AE149" s="5"/>
      <c r="AF149" s="5"/>
      <c r="AG149" s="5"/>
      <c r="AH149" s="5"/>
      <c r="AI149" s="5"/>
      <c r="AJ149" s="5"/>
      <c r="AK149" s="5"/>
      <c r="AL149" s="5"/>
      <c r="AM149" s="5"/>
      <c r="AN149" s="8"/>
      <c r="AO149" s="8"/>
      <c r="AP149" s="5"/>
      <c r="AQ149" s="8"/>
      <c r="AR149" s="8"/>
      <c r="AS149" s="207">
        <v>133</v>
      </c>
      <c r="AT149" s="207" t="s">
        <v>611</v>
      </c>
      <c r="AU149" s="295">
        <v>8.5532407407407415E-3</v>
      </c>
      <c r="AV149" s="200">
        <v>2007</v>
      </c>
      <c r="AW149" s="200" t="s">
        <v>264</v>
      </c>
      <c r="AX149" s="200" t="s">
        <v>258</v>
      </c>
      <c r="AY149" s="200">
        <v>-165.6</v>
      </c>
      <c r="AZ149" s="5"/>
      <c r="BA149" s="8"/>
      <c r="BB149" s="8"/>
      <c r="BC149" s="298">
        <v>145</v>
      </c>
      <c r="BD149" s="324" t="s">
        <v>580</v>
      </c>
      <c r="BE149" s="325">
        <v>7.3263888888888892E-3</v>
      </c>
      <c r="BF149" s="301">
        <v>23</v>
      </c>
      <c r="BJ149" t="s">
        <v>525</v>
      </c>
      <c r="BK149">
        <v>2007</v>
      </c>
      <c r="BL149">
        <v>26</v>
      </c>
    </row>
    <row r="150" spans="1:64" ht="23.1" customHeight="1" x14ac:dyDescent="0.4">
      <c r="A150" s="26"/>
      <c r="B150" s="287">
        <v>142</v>
      </c>
      <c r="C150" s="288" t="s">
        <v>403</v>
      </c>
      <c r="D150" s="289">
        <v>8.4143518518518517E-3</v>
      </c>
      <c r="E150" s="290">
        <v>2016</v>
      </c>
      <c r="F150" s="288" t="s">
        <v>257</v>
      </c>
      <c r="G150" s="287" t="s">
        <v>265</v>
      </c>
      <c r="H150" s="207">
        <v>45</v>
      </c>
      <c r="N150" s="200" t="s">
        <v>264</v>
      </c>
      <c r="O150" s="200" t="s">
        <v>258</v>
      </c>
      <c r="P150" s="200">
        <v>-218.8</v>
      </c>
      <c r="Q150" s="5"/>
      <c r="V150" s="7"/>
      <c r="W150" s="4"/>
      <c r="X150" s="4"/>
      <c r="Y150" s="4"/>
      <c r="AA150" s="5"/>
      <c r="AB150" s="41"/>
      <c r="AC150" s="5"/>
      <c r="AD150" s="5"/>
      <c r="AE150" s="5"/>
      <c r="AF150" s="5"/>
      <c r="AG150" s="5"/>
      <c r="AH150" s="5"/>
      <c r="AI150" s="5"/>
      <c r="AJ150" s="5"/>
      <c r="AK150" s="5"/>
      <c r="AL150" s="5"/>
      <c r="AM150" s="5"/>
      <c r="AN150" s="8"/>
      <c r="AO150" s="8"/>
      <c r="AP150" s="5"/>
      <c r="AQ150" s="8"/>
      <c r="AR150" s="8"/>
      <c r="AS150" s="207">
        <v>134</v>
      </c>
      <c r="AT150" s="207" t="s">
        <v>614</v>
      </c>
      <c r="AU150" s="295">
        <v>8.564814814814815E-3</v>
      </c>
      <c r="AV150" s="200">
        <v>2004</v>
      </c>
      <c r="AW150" s="200" t="s">
        <v>264</v>
      </c>
      <c r="AX150" s="200" t="s">
        <v>258</v>
      </c>
      <c r="AY150" s="200">
        <v>-169.4</v>
      </c>
      <c r="AZ150" s="5"/>
      <c r="BA150" s="8"/>
      <c r="BB150" s="8"/>
      <c r="BC150" s="298">
        <v>146</v>
      </c>
      <c r="BD150" s="299" t="s">
        <v>278</v>
      </c>
      <c r="BE150" s="300">
        <v>7.3263888888888962E-3</v>
      </c>
      <c r="BF150" s="301">
        <v>35</v>
      </c>
      <c r="BJ150" t="s">
        <v>181</v>
      </c>
      <c r="BK150">
        <v>2007</v>
      </c>
      <c r="BL150">
        <v>25</v>
      </c>
    </row>
    <row r="151" spans="1:64" ht="23.1" customHeight="1" x14ac:dyDescent="0.4">
      <c r="A151" s="26"/>
      <c r="B151" s="287">
        <v>142</v>
      </c>
      <c r="C151" s="288" t="s">
        <v>420</v>
      </c>
      <c r="D151" s="289">
        <v>8.4375000000000006E-3</v>
      </c>
      <c r="E151" s="290">
        <v>2023</v>
      </c>
      <c r="F151" s="288" t="s">
        <v>257</v>
      </c>
      <c r="G151" s="287" t="s">
        <v>265</v>
      </c>
      <c r="H151" s="207" t="s">
        <v>658</v>
      </c>
      <c r="N151" s="200" t="s">
        <v>257</v>
      </c>
      <c r="O151" s="200" t="s">
        <v>258</v>
      </c>
      <c r="P151" s="200">
        <v>-222.6</v>
      </c>
      <c r="Q151" s="5"/>
      <c r="V151" s="7"/>
      <c r="W151" s="4"/>
      <c r="X151" s="4"/>
      <c r="Y151" s="4"/>
      <c r="AA151" s="5"/>
      <c r="AB151" s="41"/>
      <c r="AC151" s="5"/>
      <c r="AD151" s="5"/>
      <c r="AE151" s="5"/>
      <c r="AF151" s="5"/>
      <c r="AG151" s="5"/>
      <c r="AH151" s="5"/>
      <c r="AI151" s="5"/>
      <c r="AJ151" s="5"/>
      <c r="AK151" s="5"/>
      <c r="AL151" s="5"/>
      <c r="AM151" s="5"/>
      <c r="AN151" s="8"/>
      <c r="AO151" s="8"/>
      <c r="AP151" s="5"/>
      <c r="AQ151" s="8"/>
      <c r="AR151" s="8"/>
      <c r="AS151" s="207">
        <v>135</v>
      </c>
      <c r="AT151" s="207" t="s">
        <v>615</v>
      </c>
      <c r="AU151" s="295">
        <v>8.5879629629629622E-3</v>
      </c>
      <c r="AV151" s="200">
        <v>2010</v>
      </c>
      <c r="AW151" s="200" t="s">
        <v>264</v>
      </c>
      <c r="AX151" s="200" t="s">
        <v>258</v>
      </c>
      <c r="AY151" s="200">
        <v>-173.2</v>
      </c>
      <c r="AZ151" s="5"/>
      <c r="BA151" s="8"/>
      <c r="BB151" s="8"/>
      <c r="BC151" s="298">
        <v>147</v>
      </c>
      <c r="BD151" s="324" t="s">
        <v>263</v>
      </c>
      <c r="BE151" s="325">
        <v>7.3379629629629593E-3</v>
      </c>
      <c r="BF151" s="301">
        <v>39</v>
      </c>
      <c r="BJ151" t="s">
        <v>594</v>
      </c>
      <c r="BK151">
        <v>2007</v>
      </c>
      <c r="BL151">
        <v>25</v>
      </c>
    </row>
    <row r="152" spans="1:64" ht="23.1" customHeight="1" x14ac:dyDescent="0.4">
      <c r="A152" s="26"/>
      <c r="B152" s="287">
        <v>143</v>
      </c>
      <c r="C152" s="288" t="s">
        <v>408</v>
      </c>
      <c r="D152" s="289">
        <v>8.4259259259259253E-3</v>
      </c>
      <c r="E152" s="352">
        <v>2012</v>
      </c>
      <c r="F152" s="288" t="s">
        <v>257</v>
      </c>
      <c r="G152" s="287" t="s">
        <v>265</v>
      </c>
      <c r="H152" s="207">
        <v>40</v>
      </c>
      <c r="N152" s="200" t="s">
        <v>264</v>
      </c>
      <c r="O152" s="200" t="s">
        <v>258</v>
      </c>
      <c r="P152" s="200">
        <v>-226.4</v>
      </c>
      <c r="Q152" s="5"/>
      <c r="V152" s="7"/>
      <c r="W152" s="4"/>
      <c r="X152" s="4"/>
      <c r="Y152" s="4"/>
      <c r="AA152" s="5"/>
      <c r="AB152" s="41"/>
      <c r="AC152" s="5"/>
      <c r="AD152" s="5"/>
      <c r="AE152" s="5"/>
      <c r="AF152" s="5"/>
      <c r="AG152" s="5"/>
      <c r="AH152" s="5"/>
      <c r="AI152" s="5"/>
      <c r="AJ152" s="5"/>
      <c r="AK152" s="5"/>
      <c r="AL152" s="5"/>
      <c r="AM152" s="5"/>
      <c r="AN152" s="8"/>
      <c r="AO152" s="8"/>
      <c r="AP152" s="5"/>
      <c r="AQ152" s="8"/>
      <c r="AR152" s="8"/>
      <c r="AS152" s="207">
        <v>136</v>
      </c>
      <c r="AT152" s="207" t="s">
        <v>619</v>
      </c>
      <c r="AU152" s="295">
        <v>8.5995370370370357E-3</v>
      </c>
      <c r="AV152" s="200">
        <v>1999</v>
      </c>
      <c r="AW152" s="200" t="s">
        <v>257</v>
      </c>
      <c r="AX152" s="200" t="s">
        <v>258</v>
      </c>
      <c r="AY152" s="200">
        <v>-177</v>
      </c>
      <c r="AZ152" s="5"/>
      <c r="BA152" s="8"/>
      <c r="BB152" s="8"/>
      <c r="BC152" s="298">
        <v>148</v>
      </c>
      <c r="BD152" s="299" t="s">
        <v>272</v>
      </c>
      <c r="BE152" s="300">
        <v>7.3379629629629628E-3</v>
      </c>
      <c r="BF152" s="301">
        <v>53</v>
      </c>
      <c r="BJ152" t="s">
        <v>611</v>
      </c>
      <c r="BK152">
        <v>2007</v>
      </c>
      <c r="BL152">
        <v>25</v>
      </c>
    </row>
    <row r="153" spans="1:64" ht="23.1" customHeight="1" x14ac:dyDescent="0.4">
      <c r="A153" s="26"/>
      <c r="B153" s="287">
        <v>144</v>
      </c>
      <c r="C153" s="288" t="s">
        <v>415</v>
      </c>
      <c r="D153" s="289">
        <v>8.4259259259259253E-3</v>
      </c>
      <c r="E153" s="290">
        <v>2009</v>
      </c>
      <c r="F153" s="288" t="s">
        <v>264</v>
      </c>
      <c r="G153" s="287" t="s">
        <v>265</v>
      </c>
      <c r="H153" s="207">
        <v>49</v>
      </c>
      <c r="N153" s="200" t="s">
        <v>264</v>
      </c>
      <c r="O153" s="200" t="s">
        <v>258</v>
      </c>
      <c r="P153" s="200">
        <v>-230.2</v>
      </c>
      <c r="Q153" s="5"/>
      <c r="V153" s="7"/>
      <c r="W153" s="4"/>
      <c r="X153" s="4"/>
      <c r="Y153" s="4"/>
      <c r="AA153" s="5"/>
      <c r="AB153" s="5"/>
      <c r="AC153" s="5"/>
      <c r="AD153" s="5"/>
      <c r="AE153" s="5"/>
      <c r="AF153" s="5"/>
      <c r="AG153" s="5"/>
      <c r="AH153" s="5"/>
      <c r="AI153" s="5"/>
      <c r="AJ153" s="5"/>
      <c r="AK153" s="5"/>
      <c r="AL153" s="5"/>
      <c r="AM153" s="5"/>
      <c r="AN153" s="8"/>
      <c r="AO153" s="8"/>
      <c r="AP153" s="5"/>
      <c r="AQ153" s="8"/>
      <c r="AR153" s="8"/>
      <c r="AS153" s="207">
        <v>137</v>
      </c>
      <c r="AT153" s="207" t="s">
        <v>623</v>
      </c>
      <c r="AU153" s="295">
        <v>8.611111111111111E-3</v>
      </c>
      <c r="AV153" s="200">
        <v>2006</v>
      </c>
      <c r="AW153" s="200" t="s">
        <v>264</v>
      </c>
      <c r="AX153" s="200" t="s">
        <v>258</v>
      </c>
      <c r="AY153" s="200">
        <v>-180.8</v>
      </c>
      <c r="AZ153" s="5"/>
      <c r="BA153" s="8"/>
      <c r="BB153" s="8"/>
      <c r="BC153" s="298">
        <v>149</v>
      </c>
      <c r="BD153" s="324" t="s">
        <v>584</v>
      </c>
      <c r="BE153" s="325">
        <v>7.3379629629629628E-3</v>
      </c>
      <c r="BF153" s="301">
        <v>20</v>
      </c>
      <c r="BJ153" t="s">
        <v>640</v>
      </c>
      <c r="BK153">
        <v>2007</v>
      </c>
      <c r="BL153">
        <v>25</v>
      </c>
    </row>
    <row r="154" spans="1:64" ht="23.1" customHeight="1" x14ac:dyDescent="0.4">
      <c r="A154" s="26"/>
      <c r="B154" s="287">
        <v>145</v>
      </c>
      <c r="C154" s="288" t="s">
        <v>587</v>
      </c>
      <c r="D154" s="289">
        <v>8.4259259259259253E-3</v>
      </c>
      <c r="E154" s="290">
        <v>2011</v>
      </c>
      <c r="F154" s="288" t="s">
        <v>257</v>
      </c>
      <c r="G154" s="287" t="s">
        <v>258</v>
      </c>
      <c r="H154" s="207">
        <v>19</v>
      </c>
      <c r="N154" s="200" t="s">
        <v>264</v>
      </c>
      <c r="O154" s="200" t="s">
        <v>258</v>
      </c>
      <c r="P154" s="200">
        <v>-234</v>
      </c>
      <c r="Q154" s="5"/>
      <c r="V154" s="7"/>
      <c r="W154" s="4"/>
      <c r="X154" s="4"/>
      <c r="Y154" s="4"/>
      <c r="AA154" s="5"/>
      <c r="AB154" s="5"/>
      <c r="AC154" s="5"/>
      <c r="AD154" s="5"/>
      <c r="AE154" s="5"/>
      <c r="AF154" s="5"/>
      <c r="AG154" s="5"/>
      <c r="AH154" s="5"/>
      <c r="AI154" s="5"/>
      <c r="AJ154" s="5"/>
      <c r="AK154" s="5"/>
      <c r="AL154" s="5"/>
      <c r="AM154" s="5"/>
      <c r="AN154" s="8"/>
      <c r="AO154" s="8"/>
      <c r="AP154" s="5"/>
      <c r="AQ154" s="8"/>
      <c r="AR154" s="8"/>
      <c r="AS154" s="207">
        <v>138</v>
      </c>
      <c r="AT154" s="207" t="s">
        <v>626</v>
      </c>
      <c r="AU154" s="295">
        <v>8.6342592592592599E-3</v>
      </c>
      <c r="AV154" s="200">
        <v>2009</v>
      </c>
      <c r="AW154" s="200" t="s">
        <v>264</v>
      </c>
      <c r="AX154" s="200" t="s">
        <v>258</v>
      </c>
      <c r="AY154" s="200">
        <v>-184.6</v>
      </c>
      <c r="AZ154" s="5"/>
      <c r="BA154" s="8"/>
      <c r="BB154" s="8"/>
      <c r="BC154" s="298">
        <v>150</v>
      </c>
      <c r="BD154" s="324" t="s">
        <v>432</v>
      </c>
      <c r="BE154" s="325">
        <v>7.3495370370370294E-3</v>
      </c>
      <c r="BF154" s="301">
        <v>20</v>
      </c>
      <c r="BJ154" t="s">
        <v>287</v>
      </c>
      <c r="BK154">
        <v>2007</v>
      </c>
      <c r="BL154">
        <v>19</v>
      </c>
    </row>
    <row r="155" spans="1:64" ht="23.1" customHeight="1" x14ac:dyDescent="0.25">
      <c r="A155" s="26"/>
      <c r="B155" s="287">
        <v>146</v>
      </c>
      <c r="C155" s="288" t="s">
        <v>181</v>
      </c>
      <c r="D155" s="289">
        <v>8.4375000000000006E-3</v>
      </c>
      <c r="E155" s="290">
        <v>2007</v>
      </c>
      <c r="F155" s="288" t="s">
        <v>264</v>
      </c>
      <c r="G155" s="287" t="s">
        <v>258</v>
      </c>
      <c r="H155" s="207">
        <v>25</v>
      </c>
      <c r="N155" s="200" t="s">
        <v>257</v>
      </c>
      <c r="O155" s="200" t="s">
        <v>258</v>
      </c>
      <c r="P155" s="200">
        <v>-237.8</v>
      </c>
      <c r="Q155" s="5"/>
      <c r="V155" s="7"/>
      <c r="W155" s="4"/>
      <c r="X155" s="4"/>
      <c r="Y155" s="4"/>
      <c r="AA155" s="5"/>
      <c r="AB155" s="5"/>
      <c r="AC155" s="5"/>
      <c r="AD155" s="5"/>
      <c r="AE155" s="5"/>
      <c r="AF155" s="5"/>
      <c r="AG155" s="5"/>
      <c r="AH155" s="5"/>
      <c r="AI155" s="5"/>
      <c r="AJ155" s="5"/>
      <c r="AK155" s="5"/>
      <c r="AL155" s="5"/>
      <c r="AM155" s="5"/>
      <c r="AN155" s="8"/>
      <c r="AO155" s="8"/>
      <c r="AP155" s="5"/>
      <c r="AQ155" s="8"/>
      <c r="AR155" s="8"/>
      <c r="AS155" s="207">
        <v>139</v>
      </c>
      <c r="AT155" s="207" t="s">
        <v>628</v>
      </c>
      <c r="AU155" s="318">
        <v>8.6805555555555559E-3</v>
      </c>
      <c r="AV155" s="200">
        <v>2009</v>
      </c>
      <c r="AW155" s="200" t="s">
        <v>264</v>
      </c>
      <c r="AX155" s="200" t="s">
        <v>258</v>
      </c>
      <c r="AY155" s="200">
        <v>-188.4</v>
      </c>
      <c r="AZ155" s="5"/>
      <c r="BA155" s="8"/>
      <c r="BB155" s="8"/>
      <c r="BC155" s="298">
        <v>151</v>
      </c>
      <c r="BD155" s="346" t="s">
        <v>377</v>
      </c>
      <c r="BE155" s="325">
        <v>7.3495370370370372E-3</v>
      </c>
      <c r="BF155" s="301">
        <v>33</v>
      </c>
      <c r="BJ155" t="s">
        <v>302</v>
      </c>
      <c r="BK155">
        <v>2007</v>
      </c>
      <c r="BL155">
        <v>25</v>
      </c>
    </row>
    <row r="156" spans="1:64" ht="23.1" customHeight="1" x14ac:dyDescent="0.4">
      <c r="A156" s="26"/>
      <c r="B156" s="287">
        <v>147</v>
      </c>
      <c r="C156" s="288" t="s">
        <v>594</v>
      </c>
      <c r="D156" s="289">
        <v>8.4722222222222213E-3</v>
      </c>
      <c r="E156" s="290">
        <v>2007</v>
      </c>
      <c r="F156" s="288" t="s">
        <v>264</v>
      </c>
      <c r="G156" s="287" t="s">
        <v>258</v>
      </c>
      <c r="H156" s="207">
        <v>25</v>
      </c>
      <c r="N156" s="200" t="s">
        <v>264</v>
      </c>
      <c r="O156" s="200" t="s">
        <v>258</v>
      </c>
      <c r="P156" s="200">
        <v>-241.6</v>
      </c>
      <c r="Q156" s="5"/>
      <c r="V156" s="7"/>
      <c r="W156" s="4"/>
      <c r="X156" s="4"/>
      <c r="Y156" s="4"/>
      <c r="AA156" s="5"/>
      <c r="AB156" s="70"/>
      <c r="AC156" s="5"/>
      <c r="AD156" s="5"/>
      <c r="AE156" s="5"/>
      <c r="AF156" s="5"/>
      <c r="AG156" s="5"/>
      <c r="AH156" s="5"/>
      <c r="AI156" s="5"/>
      <c r="AJ156" s="5"/>
      <c r="AK156" s="5"/>
      <c r="AL156" s="5"/>
      <c r="AM156" s="5"/>
      <c r="AN156" s="8"/>
      <c r="AO156" s="8"/>
      <c r="AP156" s="5"/>
      <c r="AQ156" s="8"/>
      <c r="AR156" s="8"/>
      <c r="AS156" s="207">
        <v>140</v>
      </c>
      <c r="AT156" s="207" t="s">
        <v>633</v>
      </c>
      <c r="AU156" s="295">
        <v>8.6805555555555559E-3</v>
      </c>
      <c r="AV156" s="200">
        <v>2023</v>
      </c>
      <c r="AW156" s="200" t="s">
        <v>257</v>
      </c>
      <c r="AX156" s="200" t="s">
        <v>258</v>
      </c>
      <c r="AY156" s="200">
        <v>-192.2</v>
      </c>
      <c r="AZ156" s="5"/>
      <c r="BA156" s="8"/>
      <c r="BB156" s="8"/>
      <c r="BC156" s="298">
        <v>152</v>
      </c>
      <c r="BD156" s="324" t="s">
        <v>478</v>
      </c>
      <c r="BE156" s="325">
        <v>7.3611111111111108E-3</v>
      </c>
      <c r="BF156" s="301">
        <v>33</v>
      </c>
      <c r="BJ156" t="s">
        <v>336</v>
      </c>
      <c r="BK156">
        <v>2007</v>
      </c>
      <c r="BL156">
        <v>25</v>
      </c>
    </row>
    <row r="157" spans="1:64" ht="23.1" customHeight="1" x14ac:dyDescent="0.4">
      <c r="A157" s="26"/>
      <c r="B157" s="287">
        <v>148</v>
      </c>
      <c r="C157" s="288" t="s">
        <v>501</v>
      </c>
      <c r="D157" s="289">
        <v>8.4722222222222213E-3</v>
      </c>
      <c r="E157" s="290">
        <v>2008</v>
      </c>
      <c r="F157" s="288" t="s">
        <v>257</v>
      </c>
      <c r="G157" s="287" t="s">
        <v>258</v>
      </c>
      <c r="H157" s="207">
        <v>30</v>
      </c>
      <c r="N157" s="200" t="s">
        <v>264</v>
      </c>
      <c r="O157" s="200" t="s">
        <v>258</v>
      </c>
      <c r="P157" s="200">
        <v>-245.4</v>
      </c>
      <c r="Q157" s="5"/>
      <c r="V157" s="7"/>
      <c r="W157" s="4"/>
      <c r="X157" s="4"/>
      <c r="Y157" s="4"/>
      <c r="AA157" s="5"/>
      <c r="AB157" s="70"/>
      <c r="AC157" s="5"/>
      <c r="AD157" s="5"/>
      <c r="AE157" s="5"/>
      <c r="AF157" s="5"/>
      <c r="AG157" s="5"/>
      <c r="AH157" s="5"/>
      <c r="AI157" s="5"/>
      <c r="AJ157" s="5"/>
      <c r="AK157" s="5"/>
      <c r="AL157" s="5"/>
      <c r="AM157" s="5"/>
      <c r="AN157" s="8"/>
      <c r="AO157" s="8"/>
      <c r="AP157" s="5"/>
      <c r="AQ157" s="8"/>
      <c r="AR157" s="8"/>
      <c r="AS157" s="207">
        <v>141</v>
      </c>
      <c r="AT157" s="207" t="s">
        <v>636</v>
      </c>
      <c r="AU157" s="295">
        <v>8.7268518518518468E-3</v>
      </c>
      <c r="AV157" s="200">
        <v>2005</v>
      </c>
      <c r="AW157" s="200" t="s">
        <v>264</v>
      </c>
      <c r="AX157" s="200" t="s">
        <v>258</v>
      </c>
      <c r="AY157" s="200">
        <v>-196</v>
      </c>
      <c r="AZ157" s="5"/>
      <c r="BA157" s="8"/>
      <c r="BB157" s="8"/>
      <c r="BC157" s="298">
        <v>153</v>
      </c>
      <c r="BD157" s="324" t="s">
        <v>412</v>
      </c>
      <c r="BE157" s="325">
        <v>7.3726851851851766E-3</v>
      </c>
      <c r="BF157" s="301">
        <v>36</v>
      </c>
      <c r="BJ157" t="s">
        <v>492</v>
      </c>
      <c r="BK157">
        <v>2007</v>
      </c>
      <c r="BL157">
        <v>-11</v>
      </c>
    </row>
    <row r="158" spans="1:64" ht="23.1" customHeight="1" x14ac:dyDescent="0.4">
      <c r="A158" s="26"/>
      <c r="B158" s="287">
        <v>149</v>
      </c>
      <c r="C158" s="288" t="s">
        <v>276</v>
      </c>
      <c r="D158" s="289">
        <v>8.4837962962962966E-3</v>
      </c>
      <c r="E158" s="290">
        <v>2016</v>
      </c>
      <c r="F158" s="288" t="s">
        <v>257</v>
      </c>
      <c r="G158" s="287" t="s">
        <v>265</v>
      </c>
      <c r="H158" s="207">
        <v>54</v>
      </c>
      <c r="N158" s="200" t="s">
        <v>264</v>
      </c>
      <c r="O158" s="200" t="s">
        <v>258</v>
      </c>
      <c r="P158" s="200">
        <v>-249.2</v>
      </c>
      <c r="Q158" s="5"/>
      <c r="V158" s="7"/>
      <c r="W158" s="4"/>
      <c r="X158" s="4"/>
      <c r="Y158" s="4"/>
      <c r="AA158" s="5"/>
      <c r="AB158" s="70"/>
      <c r="AC158" s="5"/>
      <c r="AD158" s="5"/>
      <c r="AE158" s="5"/>
      <c r="AF158" s="5"/>
      <c r="AG158" s="5"/>
      <c r="AH158" s="5"/>
      <c r="AI158" s="5"/>
      <c r="AJ158" s="5"/>
      <c r="AK158" s="5"/>
      <c r="AL158" s="5"/>
      <c r="AM158" s="5"/>
      <c r="AN158" s="8"/>
      <c r="AO158" s="8"/>
      <c r="AP158" s="5"/>
      <c r="AQ158" s="8"/>
      <c r="AR158" s="8"/>
      <c r="AS158" s="207">
        <v>142</v>
      </c>
      <c r="AT158" s="207" t="s">
        <v>638</v>
      </c>
      <c r="AU158" s="295">
        <v>8.726851851851852E-3</v>
      </c>
      <c r="AV158" s="200">
        <v>2000</v>
      </c>
      <c r="AW158" s="200" t="s">
        <v>264</v>
      </c>
      <c r="AX158" s="200" t="s">
        <v>258</v>
      </c>
      <c r="AY158" s="200">
        <v>-199.8</v>
      </c>
      <c r="AZ158" s="5"/>
      <c r="BA158" s="8"/>
      <c r="BB158" s="8"/>
      <c r="BC158" s="298">
        <v>154</v>
      </c>
      <c r="BD158" s="324" t="s">
        <v>382</v>
      </c>
      <c r="BE158" s="325">
        <v>7.3726851851851861E-3</v>
      </c>
      <c r="BF158" s="301">
        <v>27</v>
      </c>
      <c r="BJ158" t="s">
        <v>629</v>
      </c>
      <c r="BK158">
        <v>2007</v>
      </c>
      <c r="BL158">
        <v>25</v>
      </c>
    </row>
    <row r="159" spans="1:64" ht="23.1" customHeight="1" x14ac:dyDescent="0.4">
      <c r="A159" s="26"/>
      <c r="B159" s="287">
        <v>150</v>
      </c>
      <c r="C159" s="288" t="s">
        <v>435</v>
      </c>
      <c r="D159" s="289">
        <v>8.4837962962962966E-3</v>
      </c>
      <c r="E159" s="290">
        <v>2009</v>
      </c>
      <c r="F159" s="288" t="s">
        <v>264</v>
      </c>
      <c r="G159" s="287" t="s">
        <v>265</v>
      </c>
      <c r="H159" s="207" t="s">
        <v>375</v>
      </c>
      <c r="N159" s="200" t="s">
        <v>257</v>
      </c>
      <c r="O159" s="200" t="s">
        <v>258</v>
      </c>
      <c r="P159" s="200">
        <v>-253</v>
      </c>
      <c r="Q159" s="5"/>
      <c r="V159" s="7"/>
      <c r="W159" s="4"/>
      <c r="X159" s="4"/>
      <c r="Y159" s="4"/>
      <c r="AA159" s="5"/>
      <c r="AB159" s="70"/>
      <c r="AC159" s="5"/>
      <c r="AD159" s="5"/>
      <c r="AE159" s="5"/>
      <c r="AF159" s="5"/>
      <c r="AG159" s="5"/>
      <c r="AH159" s="5"/>
      <c r="AI159" s="5"/>
      <c r="AJ159" s="5"/>
      <c r="AK159" s="5"/>
      <c r="AL159" s="5"/>
      <c r="AM159" s="5"/>
      <c r="AN159" s="8"/>
      <c r="AO159" s="8"/>
      <c r="AP159" s="5"/>
      <c r="AQ159" s="8"/>
      <c r="AR159" s="8"/>
      <c r="AS159" s="207">
        <v>143</v>
      </c>
      <c r="AT159" s="207" t="s">
        <v>640</v>
      </c>
      <c r="AU159" s="295">
        <v>8.773148148148148E-3</v>
      </c>
      <c r="AV159" s="200">
        <v>2007</v>
      </c>
      <c r="AW159" s="200" t="s">
        <v>264</v>
      </c>
      <c r="AX159" s="200" t="s">
        <v>258</v>
      </c>
      <c r="AY159" s="200">
        <v>-203.6</v>
      </c>
      <c r="AZ159" s="5"/>
      <c r="BA159" s="8"/>
      <c r="BB159" s="8"/>
      <c r="BC159" s="298">
        <v>155</v>
      </c>
      <c r="BD159" s="324" t="s">
        <v>453</v>
      </c>
      <c r="BE159" s="325">
        <v>7.3726851851851861E-3</v>
      </c>
      <c r="BF159" s="301">
        <v>26</v>
      </c>
      <c r="BJ159" t="s">
        <v>627</v>
      </c>
      <c r="BK159">
        <v>2007</v>
      </c>
      <c r="BL159">
        <v>19</v>
      </c>
    </row>
    <row r="160" spans="1:64" ht="23.1" customHeight="1" x14ac:dyDescent="0.4">
      <c r="A160" s="26"/>
      <c r="B160" s="287">
        <v>151</v>
      </c>
      <c r="C160" s="288" t="s">
        <v>602</v>
      </c>
      <c r="D160" s="289">
        <v>8.4953703703703701E-3</v>
      </c>
      <c r="E160" s="290">
        <v>2004</v>
      </c>
      <c r="F160" s="288" t="s">
        <v>257</v>
      </c>
      <c r="G160" s="287" t="s">
        <v>258</v>
      </c>
      <c r="H160" s="207">
        <v>19</v>
      </c>
      <c r="N160" s="200" t="s">
        <v>264</v>
      </c>
      <c r="O160" s="200" t="s">
        <v>258</v>
      </c>
      <c r="P160" s="200">
        <v>-256.8</v>
      </c>
      <c r="Q160" s="5"/>
      <c r="V160" s="7"/>
      <c r="W160" s="4"/>
      <c r="X160" s="4"/>
      <c r="Y160" s="4"/>
      <c r="AA160" s="5"/>
      <c r="AB160" s="5"/>
      <c r="AC160" s="5"/>
      <c r="AD160" s="5"/>
      <c r="AE160" s="5"/>
      <c r="AF160" s="5"/>
      <c r="AG160" s="5"/>
      <c r="AH160" s="5"/>
      <c r="AI160" s="5"/>
      <c r="AJ160" s="5"/>
      <c r="AK160" s="5"/>
      <c r="AL160" s="5"/>
      <c r="AM160" s="5"/>
      <c r="AN160" s="8"/>
      <c r="AO160" s="8"/>
      <c r="AP160" s="5"/>
      <c r="AQ160" s="8"/>
      <c r="AR160" s="8"/>
      <c r="AS160" s="207">
        <v>144</v>
      </c>
      <c r="AT160" s="207" t="s">
        <v>642</v>
      </c>
      <c r="AU160" s="295">
        <v>8.7847222222222233E-3</v>
      </c>
      <c r="AV160" s="200">
        <v>2007</v>
      </c>
      <c r="AW160" s="200" t="s">
        <v>257</v>
      </c>
      <c r="AX160" s="200" t="s">
        <v>258</v>
      </c>
      <c r="AY160" s="200">
        <v>-207.4</v>
      </c>
      <c r="AZ160" s="5"/>
      <c r="BA160" s="8"/>
      <c r="BB160" s="8"/>
      <c r="BC160" s="298">
        <v>156</v>
      </c>
      <c r="BD160" s="324" t="s">
        <v>503</v>
      </c>
      <c r="BE160" s="325">
        <v>7.3842592592592571E-3</v>
      </c>
      <c r="BF160" s="301">
        <v>25</v>
      </c>
      <c r="BJ160" t="s">
        <v>483</v>
      </c>
      <c r="BK160">
        <v>2006</v>
      </c>
      <c r="BL160">
        <v>19</v>
      </c>
    </row>
    <row r="161" spans="1:64" ht="23.1" customHeight="1" x14ac:dyDescent="0.25">
      <c r="A161" s="26"/>
      <c r="B161" s="287">
        <v>152</v>
      </c>
      <c r="C161" s="353" t="s">
        <v>599</v>
      </c>
      <c r="D161" s="356">
        <v>8.5300925925925926E-3</v>
      </c>
      <c r="E161" s="290">
        <v>2013</v>
      </c>
      <c r="F161" s="310" t="s">
        <v>257</v>
      </c>
      <c r="G161" s="287" t="s">
        <v>258</v>
      </c>
      <c r="H161" s="207">
        <v>29</v>
      </c>
      <c r="N161" s="200" t="s">
        <v>264</v>
      </c>
      <c r="O161" s="200" t="s">
        <v>258</v>
      </c>
      <c r="P161" s="200">
        <v>-260.60000000000002</v>
      </c>
      <c r="Q161" s="5"/>
      <c r="V161" s="7"/>
      <c r="W161" s="4"/>
      <c r="X161" s="4"/>
      <c r="Y161" s="4"/>
      <c r="AA161" s="5"/>
      <c r="AB161" s="5"/>
      <c r="AC161" s="5"/>
      <c r="AD161" s="5"/>
      <c r="AE161" s="5"/>
      <c r="AF161" s="5"/>
      <c r="AG161" s="5"/>
      <c r="AH161" s="5"/>
      <c r="AI161" s="5"/>
      <c r="AJ161" s="5"/>
      <c r="AK161" s="5"/>
      <c r="AL161" s="5"/>
      <c r="AM161" s="5"/>
      <c r="AN161" s="8"/>
      <c r="AO161" s="8"/>
      <c r="AP161" s="5"/>
      <c r="AQ161" s="8"/>
      <c r="AR161" s="8"/>
      <c r="AS161" s="207">
        <v>145</v>
      </c>
      <c r="AT161" s="207" t="s">
        <v>644</v>
      </c>
      <c r="AU161" s="318">
        <v>8.819444444444444E-3</v>
      </c>
      <c r="AV161" s="200">
        <v>2003</v>
      </c>
      <c r="AW161" s="200" t="s">
        <v>264</v>
      </c>
      <c r="AX161" s="200" t="s">
        <v>258</v>
      </c>
      <c r="AY161" s="200">
        <v>-211.2</v>
      </c>
      <c r="AZ161" s="5"/>
      <c r="BA161" s="8"/>
      <c r="BB161" s="8"/>
      <c r="BC161" s="298">
        <v>157</v>
      </c>
      <c r="BD161" s="357" t="s">
        <v>659</v>
      </c>
      <c r="BE161" s="325">
        <v>7.3842592592592597E-3</v>
      </c>
      <c r="BF161" s="301">
        <v>42</v>
      </c>
      <c r="BJ161" t="s">
        <v>293</v>
      </c>
      <c r="BK161">
        <v>2006</v>
      </c>
      <c r="BL161">
        <v>25</v>
      </c>
    </row>
    <row r="162" spans="1:64" ht="23.1" customHeight="1" x14ac:dyDescent="0.4">
      <c r="A162" s="26"/>
      <c r="B162" s="287">
        <v>153</v>
      </c>
      <c r="C162" s="288" t="s">
        <v>610</v>
      </c>
      <c r="D162" s="289">
        <v>8.5416666666666731E-3</v>
      </c>
      <c r="E162" s="290">
        <v>2005</v>
      </c>
      <c r="F162" s="288" t="s">
        <v>257</v>
      </c>
      <c r="G162" s="287" t="s">
        <v>258</v>
      </c>
      <c r="H162" s="207">
        <v>21</v>
      </c>
      <c r="N162" s="200" t="s">
        <v>264</v>
      </c>
      <c r="O162" s="200" t="s">
        <v>258</v>
      </c>
      <c r="P162" s="200">
        <v>-264.39999999999998</v>
      </c>
      <c r="Q162" s="5"/>
      <c r="V162" s="7"/>
      <c r="W162" s="4"/>
      <c r="X162" s="4"/>
      <c r="Y162" s="4"/>
      <c r="AA162" s="5"/>
      <c r="AB162" s="5"/>
      <c r="AC162" s="5"/>
      <c r="AD162" s="5"/>
      <c r="AE162" s="5"/>
      <c r="AF162" s="5"/>
      <c r="AG162" s="5"/>
      <c r="AH162" s="5"/>
      <c r="AI162" s="5"/>
      <c r="AJ162" s="5"/>
      <c r="AK162" s="5"/>
      <c r="AL162" s="5"/>
      <c r="AM162" s="5"/>
      <c r="AN162" s="8"/>
      <c r="AO162" s="8"/>
      <c r="AP162" s="5"/>
      <c r="AQ162" s="8"/>
      <c r="AR162" s="8"/>
      <c r="AS162" s="207">
        <v>146</v>
      </c>
      <c r="AT162" s="207" t="s">
        <v>604</v>
      </c>
      <c r="AU162" s="295">
        <v>8.8657407407407417E-3</v>
      </c>
      <c r="AV162" s="200">
        <v>2013</v>
      </c>
      <c r="AW162" s="200" t="s">
        <v>264</v>
      </c>
      <c r="AX162" s="200" t="s">
        <v>258</v>
      </c>
      <c r="AY162" s="200">
        <v>-215</v>
      </c>
      <c r="AZ162" s="5"/>
      <c r="BA162" s="8"/>
      <c r="BB162" s="8"/>
      <c r="BC162" s="298">
        <v>158</v>
      </c>
      <c r="BD162" s="324" t="s">
        <v>352</v>
      </c>
      <c r="BE162" s="325">
        <v>7.3842592592592597E-3</v>
      </c>
      <c r="BF162" s="301">
        <v>30</v>
      </c>
      <c r="BJ162" t="s">
        <v>642</v>
      </c>
      <c r="BK162">
        <v>2006</v>
      </c>
      <c r="BL162">
        <v>24</v>
      </c>
    </row>
    <row r="163" spans="1:64" ht="23.1" customHeight="1" x14ac:dyDescent="0.4">
      <c r="A163" s="26"/>
      <c r="B163" s="287">
        <v>154</v>
      </c>
      <c r="C163" s="288" t="s">
        <v>289</v>
      </c>
      <c r="D163" s="289">
        <v>8.5532407407407363E-3</v>
      </c>
      <c r="E163" s="290">
        <v>2005</v>
      </c>
      <c r="F163" s="288" t="s">
        <v>257</v>
      </c>
      <c r="G163" s="287" t="s">
        <v>267</v>
      </c>
      <c r="H163" s="207">
        <v>22</v>
      </c>
      <c r="N163" s="200" t="s">
        <v>257</v>
      </c>
      <c r="O163" s="200" t="s">
        <v>258</v>
      </c>
      <c r="P163" s="200">
        <v>-268.2</v>
      </c>
      <c r="Q163" s="5"/>
      <c r="V163" s="7"/>
      <c r="W163" s="4"/>
      <c r="X163" s="4"/>
      <c r="Y163" s="4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AL163" s="5"/>
      <c r="AM163" s="5"/>
      <c r="AN163" s="8"/>
      <c r="AO163" s="8"/>
      <c r="AP163" s="5"/>
      <c r="AQ163" s="8"/>
      <c r="AR163" s="8"/>
      <c r="AS163" s="207">
        <v>147</v>
      </c>
      <c r="AT163" s="207" t="s">
        <v>262</v>
      </c>
      <c r="AU163" s="295">
        <v>8.9004629629629607E-3</v>
      </c>
      <c r="AV163" s="200">
        <v>2005</v>
      </c>
      <c r="AW163" s="200" t="s">
        <v>264</v>
      </c>
      <c r="AX163" s="200" t="s">
        <v>258</v>
      </c>
      <c r="AY163" s="200">
        <v>-218.8</v>
      </c>
      <c r="AZ163" s="5"/>
      <c r="BA163" s="8"/>
      <c r="BB163" s="8"/>
      <c r="BC163" s="298">
        <v>159</v>
      </c>
      <c r="BD163" s="324" t="s">
        <v>329</v>
      </c>
      <c r="BE163" s="325">
        <v>7.3842592592592597E-3</v>
      </c>
      <c r="BF163" s="301">
        <v>27</v>
      </c>
      <c r="BJ163" t="s">
        <v>520</v>
      </c>
      <c r="BK163">
        <v>2006</v>
      </c>
      <c r="BL163">
        <v>20</v>
      </c>
    </row>
    <row r="164" spans="1:64" ht="23.1" customHeight="1" x14ac:dyDescent="0.4">
      <c r="A164" s="26"/>
      <c r="B164" s="287">
        <v>155</v>
      </c>
      <c r="C164" s="288" t="s">
        <v>611</v>
      </c>
      <c r="D164" s="289">
        <v>8.5532407407407415E-3</v>
      </c>
      <c r="E164" s="290">
        <v>2007</v>
      </c>
      <c r="F164" s="288" t="s">
        <v>264</v>
      </c>
      <c r="G164" s="287" t="s">
        <v>258</v>
      </c>
      <c r="H164" s="207">
        <v>25</v>
      </c>
      <c r="N164" s="200" t="s">
        <v>264</v>
      </c>
      <c r="O164" s="200" t="s">
        <v>258</v>
      </c>
      <c r="P164" s="200">
        <v>-272</v>
      </c>
      <c r="Q164" s="5"/>
      <c r="V164" s="7"/>
      <c r="W164" s="4"/>
      <c r="X164" s="4"/>
      <c r="Y164" s="4"/>
      <c r="AA164" s="5"/>
      <c r="AB164" s="5"/>
      <c r="AC164" s="5"/>
      <c r="AD164" s="5"/>
      <c r="AE164" s="5"/>
      <c r="AF164" s="5"/>
      <c r="AG164" s="5"/>
      <c r="AH164" s="5"/>
      <c r="AI164" s="5"/>
      <c r="AJ164" s="5"/>
      <c r="AK164" s="5"/>
      <c r="AL164" s="5"/>
      <c r="AM164" s="5"/>
      <c r="AN164" s="8"/>
      <c r="AO164" s="8"/>
      <c r="AP164" s="5"/>
      <c r="AQ164" s="8"/>
      <c r="AR164" s="8"/>
      <c r="AS164" s="207">
        <v>148</v>
      </c>
      <c r="AT164" s="207" t="s">
        <v>271</v>
      </c>
      <c r="AU164" s="295">
        <v>8.9120370370370378E-3</v>
      </c>
      <c r="AV164" s="200">
        <v>2013</v>
      </c>
      <c r="AW164" s="200" t="s">
        <v>257</v>
      </c>
      <c r="AX164" s="200" t="s">
        <v>258</v>
      </c>
      <c r="AY164" s="200">
        <v>-222.6</v>
      </c>
      <c r="AZ164" s="5"/>
      <c r="BA164" s="8"/>
      <c r="BB164" s="8"/>
      <c r="BC164" s="298">
        <v>160</v>
      </c>
      <c r="BD164" s="324" t="s">
        <v>295</v>
      </c>
      <c r="BE164" s="325">
        <v>7.3958333333333341E-3</v>
      </c>
      <c r="BF164" s="301">
        <v>42</v>
      </c>
      <c r="BJ164" t="s">
        <v>660</v>
      </c>
      <c r="BK164">
        <v>2006</v>
      </c>
      <c r="BL164">
        <v>-12</v>
      </c>
    </row>
    <row r="165" spans="1:64" ht="23.1" customHeight="1" x14ac:dyDescent="0.4">
      <c r="A165" s="26"/>
      <c r="B165" s="287">
        <v>156</v>
      </c>
      <c r="C165" s="288" t="s">
        <v>614</v>
      </c>
      <c r="D165" s="289">
        <v>8.564814814814815E-3</v>
      </c>
      <c r="E165" s="290">
        <v>2004</v>
      </c>
      <c r="F165" s="288" t="s">
        <v>257</v>
      </c>
      <c r="G165" s="287" t="s">
        <v>258</v>
      </c>
      <c r="H165" s="207">
        <v>21</v>
      </c>
      <c r="N165" s="200" t="s">
        <v>264</v>
      </c>
      <c r="O165" s="200" t="s">
        <v>258</v>
      </c>
      <c r="P165" s="200">
        <v>-275.8</v>
      </c>
      <c r="Q165" s="5"/>
      <c r="V165" s="7"/>
      <c r="W165" s="4"/>
      <c r="X165" s="4"/>
      <c r="Y165" s="4"/>
      <c r="AA165" s="5"/>
      <c r="AB165" s="5"/>
      <c r="AC165" s="5"/>
      <c r="AD165" s="5"/>
      <c r="AE165" s="5"/>
      <c r="AF165" s="5"/>
      <c r="AG165" s="5"/>
      <c r="AH165" s="5"/>
      <c r="AI165" s="5"/>
      <c r="AJ165" s="5"/>
      <c r="AK165" s="5"/>
      <c r="AL165" s="5"/>
      <c r="AM165" s="5"/>
      <c r="AN165" s="8"/>
      <c r="AO165" s="8"/>
      <c r="AP165" s="5"/>
      <c r="AQ165" s="8"/>
      <c r="AR165" s="8"/>
      <c r="AS165" s="207">
        <v>149</v>
      </c>
      <c r="AT165" s="207" t="s">
        <v>280</v>
      </c>
      <c r="AU165" s="295">
        <v>8.9351851851851866E-3</v>
      </c>
      <c r="AV165" s="200">
        <v>2000</v>
      </c>
      <c r="AW165" s="200" t="s">
        <v>264</v>
      </c>
      <c r="AX165" s="200" t="s">
        <v>258</v>
      </c>
      <c r="AY165" s="200">
        <v>-226.4</v>
      </c>
      <c r="AZ165" s="5"/>
      <c r="BA165" s="8"/>
      <c r="BB165" s="8"/>
      <c r="BC165" s="298">
        <v>161</v>
      </c>
      <c r="BD165" s="324" t="s">
        <v>418</v>
      </c>
      <c r="BE165" s="325">
        <v>7.3958333333333341E-3</v>
      </c>
      <c r="BF165" s="301">
        <v>24</v>
      </c>
      <c r="BJ165" t="s">
        <v>289</v>
      </c>
      <c r="BK165">
        <v>2006</v>
      </c>
      <c r="BL165">
        <v>22</v>
      </c>
    </row>
    <row r="166" spans="1:64" ht="23.1" customHeight="1" x14ac:dyDescent="0.25">
      <c r="A166" s="26"/>
      <c r="B166" s="287">
        <v>157</v>
      </c>
      <c r="C166" s="355" t="s">
        <v>615</v>
      </c>
      <c r="D166" s="289">
        <v>8.5879629629629622E-3</v>
      </c>
      <c r="E166" s="290">
        <v>2010</v>
      </c>
      <c r="F166" s="310" t="s">
        <v>257</v>
      </c>
      <c r="G166" s="287" t="s">
        <v>258</v>
      </c>
      <c r="H166" s="207" t="s">
        <v>375</v>
      </c>
      <c r="N166" s="200" t="s">
        <v>264</v>
      </c>
      <c r="O166" s="200" t="s">
        <v>258</v>
      </c>
      <c r="P166" s="200">
        <v>-279.60000000000002</v>
      </c>
      <c r="Q166" s="5"/>
      <c r="V166" s="7"/>
      <c r="W166" s="4"/>
      <c r="X166" s="4"/>
      <c r="Y166" s="4"/>
      <c r="AA166" s="5"/>
      <c r="AB166" s="5"/>
      <c r="AC166" s="5"/>
      <c r="AD166" s="5"/>
      <c r="AE166" s="5"/>
      <c r="AF166" s="5"/>
      <c r="AG166" s="5"/>
      <c r="AH166" s="5"/>
      <c r="AI166" s="5"/>
      <c r="AJ166" s="5"/>
      <c r="AK166" s="5"/>
      <c r="AL166" s="5"/>
      <c r="AM166" s="5"/>
      <c r="AN166" s="8"/>
      <c r="AO166" s="8"/>
      <c r="AP166" s="5"/>
      <c r="AQ166" s="8"/>
      <c r="AR166" s="8"/>
      <c r="AS166" s="207">
        <v>150</v>
      </c>
      <c r="AT166" s="207" t="s">
        <v>287</v>
      </c>
      <c r="AU166" s="295">
        <v>8.9930555555555545E-3</v>
      </c>
      <c r="AV166" s="200">
        <v>2007</v>
      </c>
      <c r="AW166" s="200" t="s">
        <v>264</v>
      </c>
      <c r="AX166" s="200" t="s">
        <v>258</v>
      </c>
      <c r="AY166" s="200">
        <v>-230.2</v>
      </c>
      <c r="AZ166" s="5"/>
      <c r="BA166" s="8"/>
      <c r="BB166" s="8"/>
      <c r="BC166" s="298">
        <v>162</v>
      </c>
      <c r="BD166" s="324" t="s">
        <v>432</v>
      </c>
      <c r="BE166" s="325">
        <v>7.3958333333333341E-3</v>
      </c>
      <c r="BF166" s="301">
        <v>19</v>
      </c>
      <c r="BJ166" t="s">
        <v>623</v>
      </c>
      <c r="BK166">
        <v>2006</v>
      </c>
      <c r="BL166">
        <v>19</v>
      </c>
    </row>
    <row r="167" spans="1:64" ht="23.1" customHeight="1" x14ac:dyDescent="0.4">
      <c r="A167" s="26"/>
      <c r="B167" s="287">
        <v>158</v>
      </c>
      <c r="C167" s="288" t="s">
        <v>619</v>
      </c>
      <c r="D167" s="289">
        <v>8.5995370370370357E-3</v>
      </c>
      <c r="E167" s="290">
        <v>1999</v>
      </c>
      <c r="F167" s="288" t="s">
        <v>257</v>
      </c>
      <c r="G167" s="287" t="s">
        <v>258</v>
      </c>
      <c r="H167" s="207">
        <v>35</v>
      </c>
      <c r="N167" s="200" t="s">
        <v>257</v>
      </c>
      <c r="O167" s="200" t="s">
        <v>258</v>
      </c>
      <c r="P167" s="200">
        <v>-283.39999999999998</v>
      </c>
      <c r="Q167" s="5"/>
      <c r="V167" s="7"/>
      <c r="W167" s="4"/>
      <c r="X167" s="4"/>
      <c r="Y167" s="4"/>
      <c r="AA167" s="5"/>
      <c r="AB167" s="5"/>
      <c r="AC167" s="5"/>
      <c r="AD167" s="5"/>
      <c r="AE167" s="5"/>
      <c r="AF167" s="5"/>
      <c r="AG167" s="5"/>
      <c r="AH167" s="5"/>
      <c r="AI167" s="5"/>
      <c r="AJ167" s="5"/>
      <c r="AK167" s="5"/>
      <c r="AL167" s="5"/>
      <c r="AM167" s="5"/>
      <c r="AN167" s="8"/>
      <c r="AO167" s="8"/>
      <c r="AP167" s="5"/>
      <c r="AQ167" s="8"/>
      <c r="AR167" s="8"/>
      <c r="AS167" s="207">
        <v>151</v>
      </c>
      <c r="AT167" s="207" t="s">
        <v>294</v>
      </c>
      <c r="AU167" s="295">
        <v>9.0046296296296298E-3</v>
      </c>
      <c r="AV167" s="200">
        <v>2009</v>
      </c>
      <c r="AW167" s="200" t="s">
        <v>264</v>
      </c>
      <c r="AX167" s="200" t="s">
        <v>258</v>
      </c>
      <c r="AY167" s="200">
        <v>-234</v>
      </c>
      <c r="AZ167" s="5"/>
      <c r="BA167" s="8"/>
      <c r="BB167" s="8"/>
      <c r="BC167" s="298">
        <v>163</v>
      </c>
      <c r="BD167" s="324" t="s">
        <v>303</v>
      </c>
      <c r="BE167" s="325">
        <v>7.4074074074074068E-3</v>
      </c>
      <c r="BF167" s="301">
        <v>43</v>
      </c>
      <c r="BJ167" t="s">
        <v>316</v>
      </c>
      <c r="BK167">
        <v>2006</v>
      </c>
      <c r="BL167">
        <v>20</v>
      </c>
    </row>
    <row r="168" spans="1:64" ht="23.1" customHeight="1" x14ac:dyDescent="0.4">
      <c r="A168" s="26"/>
      <c r="B168" s="287">
        <v>159</v>
      </c>
      <c r="C168" s="288" t="s">
        <v>623</v>
      </c>
      <c r="D168" s="289">
        <v>8.611111111111111E-3</v>
      </c>
      <c r="E168" s="290">
        <v>2006</v>
      </c>
      <c r="F168" s="288" t="s">
        <v>264</v>
      </c>
      <c r="G168" s="287" t="s">
        <v>258</v>
      </c>
      <c r="H168" s="207">
        <v>19</v>
      </c>
      <c r="N168" s="200" t="s">
        <v>264</v>
      </c>
      <c r="O168" s="200" t="s">
        <v>258</v>
      </c>
      <c r="P168" s="200">
        <v>-287.2</v>
      </c>
      <c r="Q168" s="5"/>
      <c r="V168" s="7"/>
      <c r="W168" s="4"/>
      <c r="X168" s="4"/>
      <c r="Y168" s="4"/>
      <c r="AA168" s="5"/>
      <c r="AB168" s="5"/>
      <c r="AC168" s="5"/>
      <c r="AD168" s="5"/>
      <c r="AE168" s="5"/>
      <c r="AF168" s="5"/>
      <c r="AG168" s="5"/>
      <c r="AH168" s="5"/>
      <c r="AI168" s="5"/>
      <c r="AJ168" s="5"/>
      <c r="AK168" s="5"/>
      <c r="AL168" s="5"/>
      <c r="AM168" s="5"/>
      <c r="AN168" s="8"/>
      <c r="AO168" s="8"/>
      <c r="AP168" s="5"/>
      <c r="AQ168" s="8"/>
      <c r="AR168" s="8"/>
      <c r="AS168" s="207">
        <v>152</v>
      </c>
      <c r="AT168" s="207" t="s">
        <v>302</v>
      </c>
      <c r="AU168" s="295">
        <v>9.0277777777777787E-3</v>
      </c>
      <c r="AV168" s="200">
        <v>2007</v>
      </c>
      <c r="AW168" s="200" t="s">
        <v>257</v>
      </c>
      <c r="AX168" s="200" t="s">
        <v>258</v>
      </c>
      <c r="AY168" s="200">
        <v>-237.8</v>
      </c>
      <c r="AZ168" s="5"/>
      <c r="BA168" s="8"/>
      <c r="BB168" s="8"/>
      <c r="BC168" s="298">
        <v>164</v>
      </c>
      <c r="BD168" s="319" t="s">
        <v>319</v>
      </c>
      <c r="BE168" s="320">
        <v>7.4074074074074068E-3</v>
      </c>
      <c r="BF168" s="319">
        <v>20</v>
      </c>
      <c r="BJ168" t="s">
        <v>374</v>
      </c>
      <c r="BK168">
        <v>2006</v>
      </c>
      <c r="BL168">
        <v>-12</v>
      </c>
    </row>
    <row r="169" spans="1:64" ht="23.1" customHeight="1" x14ac:dyDescent="0.25">
      <c r="A169" s="26"/>
      <c r="B169" s="287">
        <v>160</v>
      </c>
      <c r="C169" s="310" t="s">
        <v>626</v>
      </c>
      <c r="D169" s="356">
        <v>8.6342592592592599E-3</v>
      </c>
      <c r="E169" s="290">
        <v>2009</v>
      </c>
      <c r="F169" s="310" t="s">
        <v>264</v>
      </c>
      <c r="G169" s="287" t="s">
        <v>258</v>
      </c>
      <c r="H169" s="207">
        <v>29</v>
      </c>
      <c r="N169" s="200" t="s">
        <v>264</v>
      </c>
      <c r="O169" s="200" t="s">
        <v>258</v>
      </c>
      <c r="P169" s="200">
        <v>-291</v>
      </c>
      <c r="Q169" s="5"/>
      <c r="V169" s="7"/>
      <c r="W169" s="4"/>
      <c r="X169" s="4"/>
      <c r="Y169" s="4"/>
      <c r="AA169" s="5"/>
      <c r="AB169" s="5"/>
      <c r="AC169" s="5"/>
      <c r="AD169" s="5"/>
      <c r="AE169" s="5"/>
      <c r="AF169" s="5"/>
      <c r="AG169" s="5"/>
      <c r="AH169" s="5"/>
      <c r="AI169" s="5"/>
      <c r="AJ169" s="5"/>
      <c r="AK169" s="5"/>
      <c r="AL169" s="5"/>
      <c r="AM169" s="5"/>
      <c r="AN169" s="8"/>
      <c r="AO169" s="8"/>
      <c r="AP169" s="5"/>
      <c r="AQ169" s="8"/>
      <c r="AR169" s="8"/>
      <c r="AS169" s="307"/>
      <c r="AT169" s="350" t="s">
        <v>309</v>
      </c>
      <c r="AU169" s="308">
        <v>9.0509259259259258E-3</v>
      </c>
      <c r="AV169" s="323">
        <v>2024</v>
      </c>
      <c r="AW169" s="200" t="s">
        <v>264</v>
      </c>
      <c r="AX169" s="200" t="s">
        <v>258</v>
      </c>
      <c r="AY169" s="200">
        <v>-416.4</v>
      </c>
      <c r="AZ169" s="5"/>
      <c r="BA169" s="8"/>
      <c r="BB169" s="8"/>
      <c r="BC169" s="298">
        <v>165</v>
      </c>
      <c r="BD169" s="324" t="s">
        <v>591</v>
      </c>
      <c r="BE169" s="325">
        <v>7.4074074074074112E-3</v>
      </c>
      <c r="BF169" s="301">
        <v>22</v>
      </c>
      <c r="BJ169" t="s">
        <v>372</v>
      </c>
      <c r="BK169">
        <v>2006</v>
      </c>
      <c r="BL169">
        <v>25</v>
      </c>
    </row>
    <row r="170" spans="1:64" ht="23.1" customHeight="1" x14ac:dyDescent="0.25">
      <c r="A170" s="26"/>
      <c r="B170" s="287">
        <v>161</v>
      </c>
      <c r="C170" s="355" t="s">
        <v>440</v>
      </c>
      <c r="D170" s="289">
        <v>8.6689814814814806E-3</v>
      </c>
      <c r="E170" s="290">
        <v>2012</v>
      </c>
      <c r="F170" s="310" t="s">
        <v>264</v>
      </c>
      <c r="G170" s="287" t="s">
        <v>265</v>
      </c>
      <c r="H170" s="207">
        <v>52</v>
      </c>
      <c r="N170" s="200" t="s">
        <v>264</v>
      </c>
      <c r="O170" s="200" t="s">
        <v>258</v>
      </c>
      <c r="P170" s="200">
        <v>-294.8</v>
      </c>
      <c r="Q170" s="5"/>
      <c r="V170" s="7"/>
      <c r="W170" s="4"/>
      <c r="X170" s="4"/>
      <c r="Y170" s="4"/>
      <c r="AA170" s="5"/>
      <c r="AB170" s="5"/>
      <c r="AC170" s="5"/>
      <c r="AD170" s="5"/>
      <c r="AE170" s="5"/>
      <c r="AF170" s="5"/>
      <c r="AG170" s="5"/>
      <c r="AH170" s="5"/>
      <c r="AI170" s="5"/>
      <c r="AJ170" s="5"/>
      <c r="AK170" s="5"/>
      <c r="AL170" s="5"/>
      <c r="AM170" s="5"/>
      <c r="AN170" s="8"/>
      <c r="AO170" s="8"/>
      <c r="AP170" s="5"/>
      <c r="AQ170" s="8"/>
      <c r="AR170" s="8"/>
      <c r="AS170" s="207">
        <v>153</v>
      </c>
      <c r="AT170" s="48" t="s">
        <v>316</v>
      </c>
      <c r="AU170" s="295">
        <v>9.1203703703703707E-3</v>
      </c>
      <c r="AV170" s="200">
        <v>2006</v>
      </c>
      <c r="AW170" s="200" t="s">
        <v>264</v>
      </c>
      <c r="AX170" s="200" t="s">
        <v>258</v>
      </c>
      <c r="AY170" s="200">
        <v>-241.6</v>
      </c>
      <c r="AZ170" s="5"/>
      <c r="BA170" s="8"/>
      <c r="BB170" s="8"/>
      <c r="BC170" s="298">
        <v>166</v>
      </c>
      <c r="BD170" s="299" t="s">
        <v>272</v>
      </c>
      <c r="BE170" s="300">
        <v>7.4189814814814813E-3</v>
      </c>
      <c r="BF170" s="301">
        <v>51</v>
      </c>
      <c r="BJ170" t="s">
        <v>384</v>
      </c>
      <c r="BK170">
        <v>2006</v>
      </c>
      <c r="BL170">
        <v>25</v>
      </c>
    </row>
    <row r="171" spans="1:64" ht="23.1" customHeight="1" x14ac:dyDescent="0.4">
      <c r="A171" s="26"/>
      <c r="B171" s="287">
        <v>162</v>
      </c>
      <c r="C171" s="288" t="s">
        <v>628</v>
      </c>
      <c r="D171" s="289">
        <v>8.6805555555555559E-3</v>
      </c>
      <c r="E171" s="290">
        <v>2009</v>
      </c>
      <c r="F171" s="288" t="s">
        <v>264</v>
      </c>
      <c r="G171" s="287" t="s">
        <v>258</v>
      </c>
      <c r="H171" s="207">
        <v>27</v>
      </c>
      <c r="N171" s="200" t="s">
        <v>257</v>
      </c>
      <c r="O171" s="200" t="s">
        <v>258</v>
      </c>
      <c r="P171" s="200">
        <v>-298.60000000000002</v>
      </c>
      <c r="Q171" s="5"/>
      <c r="V171" s="7"/>
      <c r="W171" s="4"/>
      <c r="X171" s="4"/>
      <c r="Y171" s="4"/>
      <c r="AA171" s="5"/>
      <c r="AB171" s="5"/>
      <c r="AC171" s="5"/>
      <c r="AD171" s="5"/>
      <c r="AE171" s="5"/>
      <c r="AF171" s="5"/>
      <c r="AG171" s="5"/>
      <c r="AH171" s="5"/>
      <c r="AI171" s="5"/>
      <c r="AJ171" s="5"/>
      <c r="AK171" s="5"/>
      <c r="AL171" s="5"/>
      <c r="AM171" s="5"/>
      <c r="AN171" s="8"/>
      <c r="AO171" s="8"/>
      <c r="AP171" s="5"/>
      <c r="AQ171" s="8"/>
      <c r="AR171" s="8"/>
      <c r="AS171" s="207">
        <v>154</v>
      </c>
      <c r="AT171" s="207" t="s">
        <v>323</v>
      </c>
      <c r="AU171" s="295">
        <v>9.1666666666666667E-3</v>
      </c>
      <c r="AV171" s="200">
        <v>2003</v>
      </c>
      <c r="AW171" s="200" t="s">
        <v>264</v>
      </c>
      <c r="AX171" s="200" t="s">
        <v>258</v>
      </c>
      <c r="AY171" s="200">
        <v>-245.4</v>
      </c>
      <c r="AZ171" s="5"/>
      <c r="BA171" s="8"/>
      <c r="BB171" s="8"/>
      <c r="BC171" s="298">
        <v>167</v>
      </c>
      <c r="BD171" s="299" t="s">
        <v>263</v>
      </c>
      <c r="BE171" s="300">
        <v>7.4189814814814813E-3</v>
      </c>
      <c r="BF171" s="301">
        <v>48</v>
      </c>
      <c r="BJ171" t="s">
        <v>514</v>
      </c>
      <c r="BK171">
        <v>2006</v>
      </c>
      <c r="BL171">
        <v>29</v>
      </c>
    </row>
    <row r="172" spans="1:64" ht="23.1" customHeight="1" x14ac:dyDescent="0.4">
      <c r="A172" s="26"/>
      <c r="B172" s="287">
        <v>163</v>
      </c>
      <c r="C172" s="288" t="s">
        <v>633</v>
      </c>
      <c r="D172" s="289">
        <v>8.6805555555555559E-3</v>
      </c>
      <c r="E172" s="290">
        <v>2023</v>
      </c>
      <c r="F172" s="288" t="s">
        <v>264</v>
      </c>
      <c r="G172" s="287" t="s">
        <v>258</v>
      </c>
      <c r="H172" s="207">
        <v>26</v>
      </c>
      <c r="N172" s="200" t="s">
        <v>264</v>
      </c>
      <c r="O172" s="200" t="s">
        <v>258</v>
      </c>
      <c r="P172" s="200">
        <v>-302.39999999999998</v>
      </c>
      <c r="Q172" s="5"/>
      <c r="V172" s="7"/>
      <c r="W172" s="4"/>
      <c r="X172" s="4"/>
      <c r="Y172" s="4"/>
      <c r="AA172" s="5"/>
      <c r="AB172" s="5"/>
      <c r="AC172" s="5"/>
      <c r="AD172" s="5"/>
      <c r="AE172" s="5"/>
      <c r="AF172" s="5"/>
      <c r="AG172" s="5"/>
      <c r="AH172" s="5"/>
      <c r="AI172" s="5"/>
      <c r="AJ172" s="5"/>
      <c r="AK172" s="5"/>
      <c r="AL172" s="5"/>
      <c r="AM172" s="5"/>
      <c r="AN172" s="8"/>
      <c r="AO172" s="8"/>
      <c r="AP172" s="5"/>
      <c r="AQ172" s="8"/>
      <c r="AR172" s="8"/>
      <c r="AS172" s="207">
        <v>155</v>
      </c>
      <c r="AT172" s="207" t="s">
        <v>328</v>
      </c>
      <c r="AU172" s="295">
        <v>9.2245370370370363E-3</v>
      </c>
      <c r="AV172" s="200">
        <v>2013</v>
      </c>
      <c r="AW172" s="200" t="s">
        <v>264</v>
      </c>
      <c r="AX172" s="200" t="s">
        <v>258</v>
      </c>
      <c r="AY172" s="200">
        <v>-249.2</v>
      </c>
      <c r="AZ172" s="5"/>
      <c r="BA172" s="8"/>
      <c r="BB172" s="8"/>
      <c r="BC172" s="298">
        <v>168</v>
      </c>
      <c r="BD172" s="324" t="s">
        <v>305</v>
      </c>
      <c r="BE172" s="325">
        <v>7.4189814814814813E-3</v>
      </c>
      <c r="BF172" s="301">
        <v>29</v>
      </c>
      <c r="BJ172" t="s">
        <v>661</v>
      </c>
      <c r="BK172">
        <v>2006</v>
      </c>
      <c r="BL172">
        <v>25</v>
      </c>
    </row>
    <row r="173" spans="1:64" ht="23.1" customHeight="1" x14ac:dyDescent="0.25">
      <c r="A173" s="26"/>
      <c r="B173" s="287">
        <v>163</v>
      </c>
      <c r="C173" s="288" t="s">
        <v>632</v>
      </c>
      <c r="D173" s="289">
        <v>7.5115740740740742E-3</v>
      </c>
      <c r="E173" s="290">
        <v>2024</v>
      </c>
      <c r="F173" s="288" t="s">
        <v>264</v>
      </c>
      <c r="G173" s="287" t="s">
        <v>258</v>
      </c>
      <c r="H173" s="207">
        <v>23</v>
      </c>
      <c r="N173" s="200" t="s">
        <v>264</v>
      </c>
      <c r="O173" s="200" t="s">
        <v>258</v>
      </c>
      <c r="P173" s="200">
        <v>-306.2</v>
      </c>
      <c r="Q173" s="5"/>
      <c r="V173" s="7"/>
      <c r="W173" s="4"/>
      <c r="X173" s="4"/>
      <c r="Y173" s="4"/>
      <c r="AA173" s="5"/>
      <c r="AB173" s="5"/>
      <c r="AC173" s="5"/>
      <c r="AD173" s="5"/>
      <c r="AE173" s="5"/>
      <c r="AF173" s="5"/>
      <c r="AG173" s="5"/>
      <c r="AH173" s="5"/>
      <c r="AI173" s="5"/>
      <c r="AJ173" s="5"/>
      <c r="AK173" s="5"/>
      <c r="AL173" s="5"/>
      <c r="AM173" s="5"/>
      <c r="AN173" s="8"/>
      <c r="AO173" s="8"/>
      <c r="AP173" s="5"/>
      <c r="AQ173" s="8"/>
      <c r="AR173" s="8"/>
      <c r="AS173" s="207">
        <v>156</v>
      </c>
      <c r="AT173" s="207" t="s">
        <v>336</v>
      </c>
      <c r="AU173" s="318">
        <v>9.2361111111111116E-3</v>
      </c>
      <c r="AV173" s="200">
        <v>2007</v>
      </c>
      <c r="AW173" s="200" t="s">
        <v>257</v>
      </c>
      <c r="AX173" s="200" t="s">
        <v>258</v>
      </c>
      <c r="AY173" s="200">
        <v>-253</v>
      </c>
      <c r="AZ173" s="5"/>
      <c r="BA173" s="8"/>
      <c r="BB173" s="8"/>
      <c r="BC173" s="298">
        <v>169</v>
      </c>
      <c r="BD173" s="324" t="s">
        <v>400</v>
      </c>
      <c r="BE173" s="325">
        <v>7.4189814814814813E-3</v>
      </c>
      <c r="BF173" s="301">
        <v>25</v>
      </c>
      <c r="BJ173" t="s">
        <v>579</v>
      </c>
      <c r="BK173">
        <v>2006</v>
      </c>
      <c r="BL173">
        <v>19</v>
      </c>
    </row>
    <row r="174" spans="1:64" ht="23.1" customHeight="1" x14ac:dyDescent="0.4">
      <c r="A174" s="26"/>
      <c r="B174" s="287">
        <v>164</v>
      </c>
      <c r="C174" s="288" t="s">
        <v>449</v>
      </c>
      <c r="D174" s="289">
        <v>8.7152777777777784E-3</v>
      </c>
      <c r="E174" s="290">
        <v>2023</v>
      </c>
      <c r="F174" s="288" t="s">
        <v>257</v>
      </c>
      <c r="G174" s="287" t="s">
        <v>265</v>
      </c>
      <c r="H174" s="287" t="s">
        <v>450</v>
      </c>
      <c r="N174" s="200" t="s">
        <v>264</v>
      </c>
      <c r="O174" s="200" t="s">
        <v>258</v>
      </c>
      <c r="P174" s="200">
        <v>-310</v>
      </c>
      <c r="Q174" s="5"/>
      <c r="V174" s="7"/>
      <c r="W174" s="4"/>
      <c r="X174" s="4"/>
      <c r="Y174" s="4"/>
      <c r="AA174" s="5"/>
      <c r="AB174" s="5"/>
      <c r="AC174" s="5"/>
      <c r="AD174" s="5"/>
      <c r="AE174" s="5"/>
      <c r="AF174" s="5"/>
      <c r="AG174" s="5"/>
      <c r="AH174" s="5"/>
      <c r="AI174" s="5"/>
      <c r="AJ174" s="5"/>
      <c r="AK174" s="5"/>
      <c r="AL174" s="5"/>
      <c r="AM174" s="5"/>
      <c r="AN174" s="8"/>
      <c r="AO174" s="8"/>
      <c r="AP174" s="5"/>
      <c r="AQ174" s="8"/>
      <c r="AR174" s="8"/>
      <c r="AS174" s="207">
        <v>157</v>
      </c>
      <c r="AT174" s="207" t="s">
        <v>342</v>
      </c>
      <c r="AU174" s="295">
        <v>9.2592592592592605E-3</v>
      </c>
      <c r="AV174" s="200">
        <v>2019</v>
      </c>
      <c r="AW174" s="200" t="s">
        <v>264</v>
      </c>
      <c r="AX174" s="200" t="s">
        <v>258</v>
      </c>
      <c r="AY174" s="200">
        <v>-256.8</v>
      </c>
      <c r="AZ174" s="5"/>
      <c r="BA174" s="8"/>
      <c r="BB174" s="8"/>
      <c r="BC174" s="298">
        <v>170</v>
      </c>
      <c r="BD174" s="324" t="s">
        <v>305</v>
      </c>
      <c r="BE174" s="325">
        <v>7.4189814814814847E-3</v>
      </c>
      <c r="BF174" s="301">
        <v>22</v>
      </c>
      <c r="BJ174" t="s">
        <v>568</v>
      </c>
      <c r="BK174">
        <v>2005</v>
      </c>
      <c r="BL174">
        <v>20</v>
      </c>
    </row>
    <row r="175" spans="1:64" ht="23.1" customHeight="1" x14ac:dyDescent="0.4">
      <c r="A175" s="26"/>
      <c r="B175" s="287">
        <v>165</v>
      </c>
      <c r="C175" s="288" t="s">
        <v>456</v>
      </c>
      <c r="D175" s="289">
        <v>8.7384259259259255E-3</v>
      </c>
      <c r="E175" s="290">
        <v>2023</v>
      </c>
      <c r="F175" s="288" t="s">
        <v>257</v>
      </c>
      <c r="G175" s="287" t="s">
        <v>265</v>
      </c>
      <c r="H175" s="287">
        <v>40</v>
      </c>
      <c r="N175" s="200" t="s">
        <v>257</v>
      </c>
      <c r="O175" s="200" t="s">
        <v>258</v>
      </c>
      <c r="P175" s="200">
        <v>-313.8</v>
      </c>
      <c r="Q175" s="5"/>
      <c r="V175" s="7"/>
      <c r="W175" s="4"/>
      <c r="X175" s="4"/>
      <c r="Y175" s="4"/>
      <c r="AA175" s="5"/>
      <c r="AB175" s="5"/>
      <c r="AC175" s="5"/>
      <c r="AD175" s="5"/>
      <c r="AE175" s="5"/>
      <c r="AF175" s="5"/>
      <c r="AG175" s="5"/>
      <c r="AH175" s="5"/>
      <c r="AI175" s="5"/>
      <c r="AJ175" s="5"/>
      <c r="AK175" s="5"/>
      <c r="AL175" s="5"/>
      <c r="AM175" s="5"/>
      <c r="AN175" s="8"/>
      <c r="AO175" s="8"/>
      <c r="AP175" s="5"/>
      <c r="AQ175" s="8"/>
      <c r="AR175" s="8"/>
      <c r="AS175" s="207">
        <v>158</v>
      </c>
      <c r="AT175" s="207" t="s">
        <v>348</v>
      </c>
      <c r="AU175" s="295">
        <v>9.2824074074074076E-3</v>
      </c>
      <c r="AV175" s="200">
        <v>2013</v>
      </c>
      <c r="AW175" s="200" t="s">
        <v>264</v>
      </c>
      <c r="AX175" s="200" t="s">
        <v>258</v>
      </c>
      <c r="AY175" s="200">
        <v>-260.60000000000002</v>
      </c>
      <c r="AZ175" s="5"/>
      <c r="BA175" s="8"/>
      <c r="BB175" s="8"/>
      <c r="BC175" s="298">
        <v>171</v>
      </c>
      <c r="BD175" s="299" t="s">
        <v>263</v>
      </c>
      <c r="BE175" s="300">
        <v>7.4305555555555514E-3</v>
      </c>
      <c r="BF175" s="301">
        <v>41</v>
      </c>
      <c r="BJ175" t="s">
        <v>584</v>
      </c>
      <c r="BK175">
        <v>2005</v>
      </c>
      <c r="BL175">
        <v>20</v>
      </c>
    </row>
    <row r="176" spans="1:64" ht="23.1" customHeight="1" x14ac:dyDescent="0.4">
      <c r="A176" s="26"/>
      <c r="B176" s="287">
        <v>164</v>
      </c>
      <c r="C176" s="288" t="s">
        <v>636</v>
      </c>
      <c r="D176" s="289">
        <v>8.7268518518518468E-3</v>
      </c>
      <c r="E176" s="290">
        <v>2005</v>
      </c>
      <c r="F176" s="288" t="s">
        <v>257</v>
      </c>
      <c r="G176" s="287" t="s">
        <v>258</v>
      </c>
      <c r="H176" s="207" t="s">
        <v>375</v>
      </c>
      <c r="N176" s="200" t="s">
        <v>264</v>
      </c>
      <c r="O176" s="200" t="s">
        <v>258</v>
      </c>
      <c r="P176" s="200">
        <v>-317.60000000000002</v>
      </c>
      <c r="Q176" s="5"/>
      <c r="V176" s="7"/>
      <c r="W176" s="4"/>
      <c r="X176" s="4"/>
      <c r="Y176" s="4"/>
      <c r="AA176" s="5"/>
      <c r="AB176" s="5"/>
      <c r="AC176" s="5"/>
      <c r="AD176" s="5"/>
      <c r="AE176" s="5"/>
      <c r="AF176" s="5"/>
      <c r="AG176" s="5"/>
      <c r="AH176" s="5"/>
      <c r="AI176" s="5"/>
      <c r="AJ176" s="5"/>
      <c r="AK176" s="5"/>
      <c r="AL176" s="5"/>
      <c r="AM176" s="5"/>
      <c r="AN176" s="8"/>
      <c r="AO176" s="8"/>
      <c r="AP176" s="5"/>
      <c r="AQ176" s="8"/>
      <c r="AR176" s="8"/>
      <c r="AS176" s="207">
        <v>159</v>
      </c>
      <c r="AT176" s="207" t="s">
        <v>354</v>
      </c>
      <c r="AU176" s="295">
        <v>9.3287037037037036E-3</v>
      </c>
      <c r="AV176" s="200">
        <v>2001</v>
      </c>
      <c r="AW176" s="200" t="s">
        <v>264</v>
      </c>
      <c r="AX176" s="200" t="s">
        <v>258</v>
      </c>
      <c r="AY176" s="200">
        <v>-264.39999999999998</v>
      </c>
      <c r="AZ176" s="5"/>
      <c r="BA176" s="8"/>
      <c r="BB176" s="8"/>
      <c r="BC176" s="298">
        <v>172</v>
      </c>
      <c r="BD176" s="324" t="s">
        <v>303</v>
      </c>
      <c r="BE176" s="325">
        <v>7.4305555555555548E-3</v>
      </c>
      <c r="BF176" s="301">
        <v>45</v>
      </c>
      <c r="BJ176" t="s">
        <v>576</v>
      </c>
      <c r="BK176">
        <v>2005</v>
      </c>
      <c r="BL176">
        <v>23</v>
      </c>
    </row>
    <row r="177" spans="1:64" ht="23.1" customHeight="1" x14ac:dyDescent="0.4">
      <c r="A177" s="26"/>
      <c r="B177" s="287">
        <v>165</v>
      </c>
      <c r="C177" s="288" t="s">
        <v>638</v>
      </c>
      <c r="D177" s="289">
        <v>8.726851851851852E-3</v>
      </c>
      <c r="E177" s="290">
        <v>2000</v>
      </c>
      <c r="F177" s="288" t="s">
        <v>264</v>
      </c>
      <c r="G177" s="287" t="s">
        <v>258</v>
      </c>
      <c r="H177" s="207" t="s">
        <v>375</v>
      </c>
      <c r="N177" s="200" t="s">
        <v>264</v>
      </c>
      <c r="O177" s="200" t="s">
        <v>258</v>
      </c>
      <c r="P177" s="200">
        <v>-321.39999999999998</v>
      </c>
      <c r="Q177" s="5"/>
      <c r="V177" s="7"/>
      <c r="W177" s="4"/>
      <c r="X177" s="4"/>
      <c r="Y177" s="4"/>
      <c r="AA177" s="5"/>
      <c r="AB177" s="5"/>
      <c r="AC177" s="5"/>
      <c r="AD177" s="5"/>
      <c r="AE177" s="5"/>
      <c r="AF177" s="5"/>
      <c r="AG177" s="5"/>
      <c r="AH177" s="5"/>
      <c r="AI177" s="5"/>
      <c r="AJ177" s="5"/>
      <c r="AK177" s="5"/>
      <c r="AL177" s="5"/>
      <c r="AM177" s="5"/>
      <c r="AN177" s="8"/>
      <c r="AO177" s="8"/>
      <c r="AP177" s="5"/>
      <c r="AQ177" s="8"/>
      <c r="AR177" s="8"/>
      <c r="AS177" s="207">
        <v>160</v>
      </c>
      <c r="AT177" s="207" t="s">
        <v>360</v>
      </c>
      <c r="AU177" s="295">
        <v>9.4444444444444445E-3</v>
      </c>
      <c r="AV177" s="200">
        <v>2011</v>
      </c>
      <c r="AW177" s="200" t="s">
        <v>257</v>
      </c>
      <c r="AX177" s="200" t="s">
        <v>258</v>
      </c>
      <c r="AY177" s="200">
        <v>-268.2</v>
      </c>
      <c r="AZ177" s="5"/>
      <c r="BA177" s="8"/>
      <c r="BB177" s="8"/>
      <c r="BC177" s="298">
        <v>173</v>
      </c>
      <c r="BD177" s="324" t="s">
        <v>600</v>
      </c>
      <c r="BE177" s="325">
        <v>7.4537037037037089E-3</v>
      </c>
      <c r="BF177" s="301">
        <v>31</v>
      </c>
      <c r="BJ177" t="s">
        <v>610</v>
      </c>
      <c r="BK177">
        <v>2005</v>
      </c>
      <c r="BL177">
        <v>21</v>
      </c>
    </row>
    <row r="178" spans="1:64" ht="23.1" customHeight="1" x14ac:dyDescent="0.4">
      <c r="A178" s="26"/>
      <c r="B178" s="287">
        <v>166</v>
      </c>
      <c r="C178" s="288" t="s">
        <v>640</v>
      </c>
      <c r="D178" s="289">
        <v>8.773148148148148E-3</v>
      </c>
      <c r="E178" s="290">
        <v>2007</v>
      </c>
      <c r="F178" s="288" t="s">
        <v>264</v>
      </c>
      <c r="G178" s="287" t="s">
        <v>258</v>
      </c>
      <c r="H178" s="207">
        <v>25</v>
      </c>
      <c r="N178" s="200" t="s">
        <v>264</v>
      </c>
      <c r="O178" s="200" t="s">
        <v>258</v>
      </c>
      <c r="P178" s="200">
        <v>-325.2</v>
      </c>
      <c r="Q178" s="5"/>
      <c r="V178" s="7"/>
      <c r="W178" s="4"/>
      <c r="X178" s="4"/>
      <c r="Y178" s="4"/>
      <c r="AA178" s="5"/>
      <c r="AB178" s="5"/>
      <c r="AC178" s="5"/>
      <c r="AD178" s="5"/>
      <c r="AE178" s="5"/>
      <c r="AF178" s="5"/>
      <c r="AG178" s="5"/>
      <c r="AH178" s="5"/>
      <c r="AI178" s="5"/>
      <c r="AJ178" s="5"/>
      <c r="AK178" s="5"/>
      <c r="AL178" s="5"/>
      <c r="AM178" s="5"/>
      <c r="AN178" s="8"/>
      <c r="AO178" s="8"/>
      <c r="AP178" s="5"/>
      <c r="AQ178" s="8"/>
      <c r="AR178" s="8"/>
      <c r="AS178" s="307"/>
      <c r="AT178" s="350" t="s">
        <v>366</v>
      </c>
      <c r="AU178" s="308">
        <v>9.5138888888888894E-3</v>
      </c>
      <c r="AV178" s="323">
        <v>2024</v>
      </c>
      <c r="AW178" s="200" t="s">
        <v>257</v>
      </c>
      <c r="AX178" s="200" t="s">
        <v>258</v>
      </c>
      <c r="AY178" s="200">
        <v>-420.2</v>
      </c>
      <c r="AZ178" s="5"/>
      <c r="BA178" s="8"/>
      <c r="BB178" s="8"/>
      <c r="BC178" s="298">
        <v>174</v>
      </c>
      <c r="BD178" s="324" t="s">
        <v>305</v>
      </c>
      <c r="BE178" s="325">
        <v>7.4652777777777721E-3</v>
      </c>
      <c r="BF178" s="301">
        <v>24</v>
      </c>
      <c r="BJ178" t="s">
        <v>636</v>
      </c>
      <c r="BK178">
        <v>2005</v>
      </c>
      <c r="BL178">
        <v>-13</v>
      </c>
    </row>
    <row r="179" spans="1:64" ht="23.1" customHeight="1" x14ac:dyDescent="0.4">
      <c r="A179" s="26"/>
      <c r="B179" s="287">
        <v>167</v>
      </c>
      <c r="C179" s="288" t="s">
        <v>642</v>
      </c>
      <c r="D179" s="289">
        <v>8.7847222222222233E-3</v>
      </c>
      <c r="E179" s="290">
        <v>2007</v>
      </c>
      <c r="F179" s="288" t="s">
        <v>264</v>
      </c>
      <c r="G179" s="287" t="s">
        <v>258</v>
      </c>
      <c r="H179" s="207">
        <v>24</v>
      </c>
      <c r="N179" s="200" t="s">
        <v>257</v>
      </c>
      <c r="O179" s="200" t="s">
        <v>258</v>
      </c>
      <c r="P179" s="200">
        <v>-329</v>
      </c>
      <c r="Q179" s="5"/>
      <c r="V179" s="7"/>
      <c r="W179" s="4"/>
      <c r="X179" s="4"/>
      <c r="Y179" s="4"/>
      <c r="AA179" s="5"/>
      <c r="AB179" s="5"/>
      <c r="AC179" s="5"/>
      <c r="AD179" s="5"/>
      <c r="AE179" s="5"/>
      <c r="AF179" s="5"/>
      <c r="AG179" s="5"/>
      <c r="AH179" s="5"/>
      <c r="AI179" s="5"/>
      <c r="AJ179" s="5"/>
      <c r="AK179" s="5"/>
      <c r="AL179" s="5"/>
      <c r="AM179" s="5"/>
      <c r="AN179" s="8"/>
      <c r="AO179" s="8"/>
      <c r="AP179" s="5"/>
      <c r="AQ179" s="8"/>
      <c r="AR179" s="8"/>
      <c r="AS179" s="207">
        <v>161</v>
      </c>
      <c r="AT179" s="207" t="s">
        <v>372</v>
      </c>
      <c r="AU179" s="295">
        <v>9.5949074074074079E-3</v>
      </c>
      <c r="AV179" s="200">
        <v>2006</v>
      </c>
      <c r="AW179" s="200" t="s">
        <v>264</v>
      </c>
      <c r="AX179" s="200" t="s">
        <v>258</v>
      </c>
      <c r="AY179" s="200">
        <v>-272</v>
      </c>
      <c r="AZ179" s="5"/>
      <c r="BA179" s="8"/>
      <c r="BB179" s="8"/>
      <c r="BC179" s="298">
        <v>175</v>
      </c>
      <c r="BD179" s="319" t="s">
        <v>654</v>
      </c>
      <c r="BE179" s="325">
        <v>7.4652777777777755E-3</v>
      </c>
      <c r="BF179" s="301">
        <v>23</v>
      </c>
      <c r="BJ179" t="s">
        <v>262</v>
      </c>
      <c r="BK179">
        <v>2005</v>
      </c>
      <c r="BL179">
        <v>25</v>
      </c>
    </row>
    <row r="180" spans="1:64" ht="23.1" customHeight="1" x14ac:dyDescent="0.4">
      <c r="A180" s="26"/>
      <c r="B180" s="287">
        <v>168</v>
      </c>
      <c r="C180" s="288" t="s">
        <v>468</v>
      </c>
      <c r="D180" s="289">
        <v>8.7962962962962968E-3</v>
      </c>
      <c r="E180" s="352">
        <v>2009</v>
      </c>
      <c r="F180" s="288" t="s">
        <v>469</v>
      </c>
      <c r="G180" s="287" t="s">
        <v>631</v>
      </c>
      <c r="H180" s="207">
        <v>40</v>
      </c>
      <c r="N180" s="200" t="s">
        <v>264</v>
      </c>
      <c r="O180" s="200" t="s">
        <v>258</v>
      </c>
      <c r="P180" s="200">
        <v>-332.8</v>
      </c>
      <c r="Q180" s="5"/>
      <c r="V180" s="7"/>
      <c r="W180" s="4"/>
      <c r="X180" s="4"/>
      <c r="Y180" s="4"/>
      <c r="AA180" s="5"/>
      <c r="AB180" s="5"/>
      <c r="AC180" s="5"/>
      <c r="AD180" s="5"/>
      <c r="AE180" s="5"/>
      <c r="AF180" s="5"/>
      <c r="AG180" s="5"/>
      <c r="AH180" s="5"/>
      <c r="AI180" s="5"/>
      <c r="AJ180" s="5"/>
      <c r="AK180" s="5"/>
      <c r="AL180" s="5"/>
      <c r="AM180" s="5"/>
      <c r="AN180" s="8"/>
      <c r="AO180" s="8"/>
      <c r="AP180" s="5"/>
      <c r="AQ180" s="8"/>
      <c r="AR180" s="8"/>
      <c r="AS180" s="207">
        <v>162</v>
      </c>
      <c r="AT180" s="207" t="s">
        <v>379</v>
      </c>
      <c r="AU180" s="328">
        <v>9.6064814814814815E-3</v>
      </c>
      <c r="AV180" s="200">
        <v>2011</v>
      </c>
      <c r="AW180" s="200" t="s">
        <v>264</v>
      </c>
      <c r="AX180" s="200" t="s">
        <v>258</v>
      </c>
      <c r="AY180" s="200">
        <v>-275.8</v>
      </c>
      <c r="AZ180" s="5"/>
      <c r="BA180" s="8"/>
      <c r="BB180" s="8"/>
      <c r="BC180" s="298">
        <v>176</v>
      </c>
      <c r="BD180" s="324" t="s">
        <v>281</v>
      </c>
      <c r="BE180" s="325">
        <v>7.4652777777777781E-3</v>
      </c>
      <c r="BF180" s="301">
        <v>41</v>
      </c>
      <c r="BJ180" t="s">
        <v>441</v>
      </c>
      <c r="BK180">
        <v>2005</v>
      </c>
      <c r="BL180">
        <v>-13</v>
      </c>
    </row>
    <row r="181" spans="1:64" ht="23.1" customHeight="1" x14ac:dyDescent="0.4">
      <c r="A181" s="26"/>
      <c r="B181" s="287">
        <v>169</v>
      </c>
      <c r="C181" s="288" t="s">
        <v>644</v>
      </c>
      <c r="D181" s="289">
        <v>8.819444444444444E-3</v>
      </c>
      <c r="E181" s="290">
        <v>2003</v>
      </c>
      <c r="F181" s="310" t="s">
        <v>264</v>
      </c>
      <c r="G181" s="287" t="s">
        <v>258</v>
      </c>
      <c r="H181" s="207">
        <v>18</v>
      </c>
      <c r="N181" s="200" t="s">
        <v>264</v>
      </c>
      <c r="O181" s="200" t="s">
        <v>258</v>
      </c>
      <c r="P181" s="200">
        <v>-336.6</v>
      </c>
      <c r="Q181" s="5"/>
      <c r="V181" s="7"/>
      <c r="W181" s="4"/>
      <c r="X181" s="4"/>
      <c r="Y181" s="4"/>
      <c r="AA181" s="5"/>
      <c r="AB181" s="5"/>
      <c r="AC181" s="5"/>
      <c r="AD181" s="5"/>
      <c r="AE181" s="5"/>
      <c r="AF181" s="5"/>
      <c r="AG181" s="5"/>
      <c r="AH181" s="5"/>
      <c r="AI181" s="5"/>
      <c r="AJ181" s="5"/>
      <c r="AK181" s="5"/>
      <c r="AL181" s="5"/>
      <c r="AM181" s="5"/>
      <c r="AN181" s="8"/>
      <c r="AO181" s="8"/>
      <c r="AP181" s="5"/>
      <c r="AQ181" s="8"/>
      <c r="AR181" s="8"/>
      <c r="AS181" s="207">
        <v>163</v>
      </c>
      <c r="AT181" s="207" t="s">
        <v>384</v>
      </c>
      <c r="AU181" s="295">
        <v>9.618055555555555E-3</v>
      </c>
      <c r="AV181" s="200">
        <v>2006</v>
      </c>
      <c r="AW181" s="200" t="s">
        <v>264</v>
      </c>
      <c r="AX181" s="200" t="s">
        <v>258</v>
      </c>
      <c r="AY181" s="200">
        <v>-279.60000000000002</v>
      </c>
      <c r="AZ181" s="5"/>
      <c r="BA181" s="8"/>
      <c r="BB181" s="8"/>
      <c r="BC181" s="298">
        <v>177</v>
      </c>
      <c r="BD181" s="324" t="s">
        <v>400</v>
      </c>
      <c r="BE181" s="325">
        <v>7.4652777777777781E-3</v>
      </c>
      <c r="BF181" s="301">
        <v>21</v>
      </c>
      <c r="BJ181" t="s">
        <v>455</v>
      </c>
      <c r="BK181">
        <v>2005</v>
      </c>
      <c r="BL181">
        <v>24</v>
      </c>
    </row>
    <row r="182" spans="1:64" ht="23.1" customHeight="1" x14ac:dyDescent="0.4">
      <c r="A182" s="26"/>
      <c r="B182" s="287">
        <v>170</v>
      </c>
      <c r="C182" s="288" t="s">
        <v>304</v>
      </c>
      <c r="D182" s="289">
        <v>8.8310185185185176E-3</v>
      </c>
      <c r="E182" s="290">
        <v>2023</v>
      </c>
      <c r="F182" s="288" t="s">
        <v>264</v>
      </c>
      <c r="G182" s="287" t="s">
        <v>267</v>
      </c>
      <c r="H182" s="207">
        <v>19</v>
      </c>
      <c r="N182" s="200" t="s">
        <v>264</v>
      </c>
      <c r="O182" s="200" t="s">
        <v>258</v>
      </c>
      <c r="P182" s="200">
        <v>-340.4</v>
      </c>
      <c r="Q182" s="5"/>
      <c r="V182" s="7"/>
      <c r="W182" s="4"/>
      <c r="X182" s="4"/>
      <c r="Y182" s="4"/>
      <c r="AA182" s="5"/>
      <c r="AB182" s="5"/>
      <c r="AC182" s="5"/>
      <c r="AD182" s="5"/>
      <c r="AE182" s="5"/>
      <c r="AF182" s="5"/>
      <c r="AG182" s="5"/>
      <c r="AH182" s="5"/>
      <c r="AI182" s="5"/>
      <c r="AJ182" s="5"/>
      <c r="AK182" s="5"/>
      <c r="AL182" s="5"/>
      <c r="AM182" s="5"/>
      <c r="AN182" s="8"/>
      <c r="AO182" s="8"/>
      <c r="AP182" s="5"/>
      <c r="AQ182" s="8"/>
      <c r="AR182" s="8"/>
      <c r="AS182" s="207">
        <v>164</v>
      </c>
      <c r="AT182" s="207" t="s">
        <v>389</v>
      </c>
      <c r="AU182" s="295">
        <v>9.6527777777777775E-3</v>
      </c>
      <c r="AV182" s="200">
        <v>2013</v>
      </c>
      <c r="AW182" s="200" t="s">
        <v>257</v>
      </c>
      <c r="AX182" s="200" t="s">
        <v>258</v>
      </c>
      <c r="AY182" s="200">
        <v>-283.39999999999998</v>
      </c>
      <c r="AZ182" s="5"/>
      <c r="BA182" s="8"/>
      <c r="BB182" s="8"/>
      <c r="BC182" s="298">
        <v>178</v>
      </c>
      <c r="BD182" s="319" t="s">
        <v>320</v>
      </c>
      <c r="BE182" s="320">
        <v>7.4652777777777781E-3</v>
      </c>
      <c r="BF182" s="319">
        <v>19</v>
      </c>
      <c r="BJ182" t="s">
        <v>598</v>
      </c>
      <c r="BK182">
        <v>2005</v>
      </c>
      <c r="BL182">
        <v>20</v>
      </c>
    </row>
    <row r="183" spans="1:64" ht="23.1" customHeight="1" x14ac:dyDescent="0.4">
      <c r="A183" s="26"/>
      <c r="B183" s="287">
        <v>170</v>
      </c>
      <c r="C183" s="288" t="s">
        <v>481</v>
      </c>
      <c r="D183" s="289">
        <v>8.8310185185185176E-3</v>
      </c>
      <c r="E183" s="290">
        <v>2000</v>
      </c>
      <c r="F183" s="288" t="s">
        <v>264</v>
      </c>
      <c r="G183" s="287" t="s">
        <v>265</v>
      </c>
      <c r="H183" s="207">
        <v>52</v>
      </c>
      <c r="N183" s="200" t="s">
        <v>257</v>
      </c>
      <c r="O183" s="200" t="s">
        <v>258</v>
      </c>
      <c r="P183" s="200">
        <v>-344.2</v>
      </c>
      <c r="Q183" s="5"/>
      <c r="V183" s="7"/>
      <c r="W183" s="4"/>
      <c r="X183" s="4"/>
      <c r="Y183" s="4"/>
      <c r="AA183" s="5"/>
      <c r="AB183" s="5"/>
      <c r="AC183" s="5"/>
      <c r="AD183" s="5"/>
      <c r="AE183" s="5"/>
      <c r="AF183" s="5"/>
      <c r="AG183" s="5"/>
      <c r="AH183" s="5"/>
      <c r="AI183" s="5"/>
      <c r="AJ183" s="5"/>
      <c r="AK183" s="5"/>
      <c r="AL183" s="5"/>
      <c r="AM183" s="5"/>
      <c r="AN183" s="8"/>
      <c r="AO183" s="8"/>
      <c r="AP183" s="5"/>
      <c r="AQ183" s="8"/>
      <c r="AR183" s="8"/>
      <c r="AS183" s="207">
        <v>165</v>
      </c>
      <c r="AT183" s="207" t="s">
        <v>395</v>
      </c>
      <c r="AU183" s="295">
        <v>9.6990740740740735E-3</v>
      </c>
      <c r="AV183" s="200">
        <v>2004</v>
      </c>
      <c r="AW183" s="200" t="s">
        <v>264</v>
      </c>
      <c r="AX183" s="200" t="s">
        <v>258</v>
      </c>
      <c r="AY183" s="200">
        <v>-287.2</v>
      </c>
      <c r="AZ183" s="5"/>
      <c r="BA183" s="8"/>
      <c r="BB183" s="8"/>
      <c r="BC183" s="298">
        <v>179</v>
      </c>
      <c r="BD183" s="299" t="s">
        <v>281</v>
      </c>
      <c r="BE183" s="300">
        <v>7.4768518518518526E-3</v>
      </c>
      <c r="BF183" s="301">
        <v>40</v>
      </c>
      <c r="BJ183" t="s">
        <v>499</v>
      </c>
      <c r="BK183">
        <v>2004</v>
      </c>
      <c r="BL183">
        <v>26</v>
      </c>
    </row>
    <row r="184" spans="1:64" ht="23.1" customHeight="1" x14ac:dyDescent="0.4">
      <c r="A184" s="26"/>
      <c r="B184" s="287">
        <v>171</v>
      </c>
      <c r="C184" s="310" t="s">
        <v>311</v>
      </c>
      <c r="D184" s="289">
        <v>8.8425925925925911E-3</v>
      </c>
      <c r="E184" s="290">
        <v>2018</v>
      </c>
      <c r="F184" s="310" t="s">
        <v>257</v>
      </c>
      <c r="G184" s="287" t="s">
        <v>267</v>
      </c>
      <c r="H184" s="207">
        <v>40</v>
      </c>
      <c r="N184" s="200" t="s">
        <v>264</v>
      </c>
      <c r="O184" s="200" t="s">
        <v>258</v>
      </c>
      <c r="P184" s="200">
        <v>-348</v>
      </c>
      <c r="Q184" s="5"/>
      <c r="V184" s="7"/>
      <c r="W184" s="4"/>
      <c r="X184" s="4"/>
      <c r="Y184" s="4"/>
      <c r="AA184" s="5"/>
      <c r="AB184" s="5"/>
      <c r="AC184" s="5"/>
      <c r="AD184" s="5"/>
      <c r="AE184" s="5"/>
      <c r="AF184" s="5"/>
      <c r="AG184" s="5"/>
      <c r="AH184" s="5"/>
      <c r="AI184" s="5"/>
      <c r="AJ184" s="5"/>
      <c r="AK184" s="5"/>
      <c r="AL184" s="5"/>
      <c r="AM184" s="5"/>
      <c r="AN184" s="8"/>
      <c r="AO184" s="8"/>
      <c r="AP184" s="5"/>
      <c r="AQ184" s="8"/>
      <c r="AR184" s="8"/>
      <c r="AS184" s="307"/>
      <c r="AT184" s="350" t="s">
        <v>402</v>
      </c>
      <c r="AU184" s="308">
        <v>9.7337962962962959E-3</v>
      </c>
      <c r="AV184" s="323">
        <v>2024</v>
      </c>
      <c r="AW184" s="200" t="s">
        <v>264</v>
      </c>
      <c r="AX184" s="200" t="s">
        <v>258</v>
      </c>
      <c r="AY184" s="200">
        <v>-424</v>
      </c>
      <c r="AZ184" s="5"/>
      <c r="BA184" s="8"/>
      <c r="BB184" s="8"/>
      <c r="BC184" s="298">
        <v>180</v>
      </c>
      <c r="BD184" s="324" t="s">
        <v>543</v>
      </c>
      <c r="BE184" s="325">
        <v>7.4768518518518526E-3</v>
      </c>
      <c r="BF184" s="301">
        <v>21</v>
      </c>
      <c r="BJ184" t="s">
        <v>557</v>
      </c>
      <c r="BK184">
        <v>2004</v>
      </c>
      <c r="BL184">
        <v>-14</v>
      </c>
    </row>
    <row r="185" spans="1:64" ht="23.1" customHeight="1" x14ac:dyDescent="0.4">
      <c r="A185" s="26"/>
      <c r="B185" s="287">
        <v>172</v>
      </c>
      <c r="C185" s="288" t="s">
        <v>318</v>
      </c>
      <c r="D185" s="289">
        <v>8.8425925925925911E-3</v>
      </c>
      <c r="E185" s="290">
        <v>2010</v>
      </c>
      <c r="F185" s="310" t="s">
        <v>257</v>
      </c>
      <c r="G185" s="287" t="s">
        <v>267</v>
      </c>
      <c r="H185" s="207">
        <v>26</v>
      </c>
      <c r="N185" s="200" t="s">
        <v>264</v>
      </c>
      <c r="O185" s="200" t="s">
        <v>258</v>
      </c>
      <c r="P185" s="200">
        <v>-351.8</v>
      </c>
      <c r="Q185" s="5"/>
      <c r="V185" s="7"/>
      <c r="W185" s="4"/>
      <c r="X185" s="4"/>
      <c r="Y185" s="4"/>
      <c r="AA185" s="5"/>
      <c r="AB185" s="5"/>
      <c r="AC185" s="5"/>
      <c r="AD185" s="5"/>
      <c r="AE185" s="5"/>
      <c r="AF185" s="5"/>
      <c r="AG185" s="5"/>
      <c r="AH185" s="5"/>
      <c r="AI185" s="5"/>
      <c r="AJ185" s="5"/>
      <c r="AK185" s="5"/>
      <c r="AL185" s="5"/>
      <c r="AM185" s="5"/>
      <c r="AN185" s="8"/>
      <c r="AO185" s="8"/>
      <c r="AP185" s="5"/>
      <c r="AQ185" s="8"/>
      <c r="AR185" s="8"/>
      <c r="AS185" s="207">
        <v>166</v>
      </c>
      <c r="AT185" s="207" t="s">
        <v>407</v>
      </c>
      <c r="AU185" s="295">
        <v>9.780092592592592E-3</v>
      </c>
      <c r="AV185" s="200">
        <v>2010</v>
      </c>
      <c r="AW185" s="200" t="s">
        <v>264</v>
      </c>
      <c r="AX185" s="200" t="s">
        <v>258</v>
      </c>
      <c r="AY185" s="200">
        <v>-291</v>
      </c>
      <c r="AZ185" s="5"/>
      <c r="BA185" s="8"/>
      <c r="BB185" s="8"/>
      <c r="BC185" s="298">
        <v>181</v>
      </c>
      <c r="BD185" s="324" t="s">
        <v>543</v>
      </c>
      <c r="BE185" s="325">
        <v>7.4768518518518526E-3</v>
      </c>
      <c r="BF185" s="301">
        <v>19</v>
      </c>
      <c r="BJ185" t="s">
        <v>602</v>
      </c>
      <c r="BK185">
        <v>2004</v>
      </c>
      <c r="BL185">
        <v>19</v>
      </c>
    </row>
    <row r="186" spans="1:64" ht="23.1" customHeight="1" x14ac:dyDescent="0.25">
      <c r="A186" s="26"/>
      <c r="B186" s="287">
        <v>173</v>
      </c>
      <c r="C186" s="288" t="s">
        <v>604</v>
      </c>
      <c r="D186" s="289">
        <v>8.8657407407407417E-3</v>
      </c>
      <c r="E186" s="290">
        <v>2013</v>
      </c>
      <c r="F186" s="288" t="s">
        <v>264</v>
      </c>
      <c r="G186" s="287" t="s">
        <v>258</v>
      </c>
      <c r="H186" s="207">
        <v>26</v>
      </c>
      <c r="N186" s="200" t="s">
        <v>264</v>
      </c>
      <c r="O186" s="200" t="s">
        <v>258</v>
      </c>
      <c r="P186" s="200">
        <v>-355.6</v>
      </c>
      <c r="Q186" s="5"/>
      <c r="V186" s="7"/>
      <c r="W186" s="4"/>
      <c r="X186" s="4"/>
      <c r="Y186" s="4"/>
      <c r="AA186" s="5"/>
      <c r="AB186" s="5"/>
      <c r="AC186" s="5"/>
      <c r="AD186" s="5"/>
      <c r="AE186" s="5"/>
      <c r="AF186" s="5"/>
      <c r="AG186" s="5"/>
      <c r="AH186" s="5"/>
      <c r="AI186" s="5"/>
      <c r="AJ186" s="5"/>
      <c r="AK186" s="5"/>
      <c r="AL186" s="5"/>
      <c r="AM186" s="5"/>
      <c r="AN186" s="8"/>
      <c r="AO186" s="8"/>
      <c r="AP186" s="5"/>
      <c r="AQ186" s="8"/>
      <c r="AR186" s="8"/>
      <c r="AS186" s="207">
        <v>167</v>
      </c>
      <c r="AT186" s="207" t="s">
        <v>414</v>
      </c>
      <c r="AU186" s="318">
        <v>9.7916666666666655E-3</v>
      </c>
      <c r="AV186" s="200">
        <v>2004</v>
      </c>
      <c r="AW186" s="200" t="s">
        <v>264</v>
      </c>
      <c r="AX186" s="200" t="s">
        <v>258</v>
      </c>
      <c r="AY186" s="200">
        <v>-294.8</v>
      </c>
      <c r="AZ186" s="5"/>
      <c r="BA186" s="8"/>
      <c r="BB186" s="8"/>
      <c r="BC186" s="298">
        <v>182</v>
      </c>
      <c r="BD186" s="324" t="s">
        <v>418</v>
      </c>
      <c r="BE186" s="325">
        <v>7.4768518518518595E-3</v>
      </c>
      <c r="BF186" s="301">
        <v>23</v>
      </c>
      <c r="BJ186" t="s">
        <v>614</v>
      </c>
      <c r="BK186">
        <v>2004</v>
      </c>
      <c r="BL186">
        <v>21</v>
      </c>
    </row>
    <row r="187" spans="1:64" ht="23.1" customHeight="1" x14ac:dyDescent="0.4">
      <c r="A187" s="26"/>
      <c r="B187" s="287">
        <v>174</v>
      </c>
      <c r="C187" s="288" t="s">
        <v>326</v>
      </c>
      <c r="D187" s="289">
        <v>8.8773148148148153E-3</v>
      </c>
      <c r="E187" s="290">
        <v>2010</v>
      </c>
      <c r="F187" s="288" t="s">
        <v>264</v>
      </c>
      <c r="G187" s="287" t="s">
        <v>267</v>
      </c>
      <c r="H187" s="207">
        <v>25</v>
      </c>
      <c r="N187" s="200" t="s">
        <v>257</v>
      </c>
      <c r="O187" s="200" t="s">
        <v>258</v>
      </c>
      <c r="P187" s="200">
        <v>-359.4</v>
      </c>
      <c r="Q187" s="5"/>
      <c r="V187" s="7"/>
      <c r="W187" s="4"/>
      <c r="X187" s="4"/>
      <c r="Y187" s="4"/>
      <c r="AA187" s="5"/>
      <c r="AB187" s="5"/>
      <c r="AC187" s="5"/>
      <c r="AD187" s="5"/>
      <c r="AE187" s="5"/>
      <c r="AF187" s="5"/>
      <c r="AG187" s="5"/>
      <c r="AH187" s="5"/>
      <c r="AI187" s="5"/>
      <c r="AJ187" s="5"/>
      <c r="AK187" s="5"/>
      <c r="AL187" s="5"/>
      <c r="AM187" s="5"/>
      <c r="AN187" s="8"/>
      <c r="AO187" s="8"/>
      <c r="AP187" s="5"/>
      <c r="AQ187" s="8"/>
      <c r="AR187" s="8"/>
      <c r="AS187" s="207">
        <v>168</v>
      </c>
      <c r="AT187" s="207" t="s">
        <v>419</v>
      </c>
      <c r="AU187" s="295">
        <v>9.8032407407407408E-3</v>
      </c>
      <c r="AV187" s="200">
        <v>2013</v>
      </c>
      <c r="AW187" s="200" t="s">
        <v>257</v>
      </c>
      <c r="AX187" s="200" t="s">
        <v>258</v>
      </c>
      <c r="AY187" s="200">
        <v>-298.60000000000002</v>
      </c>
      <c r="AZ187" s="5"/>
      <c r="BA187" s="8"/>
      <c r="BB187" s="8"/>
      <c r="BC187" s="298">
        <v>183</v>
      </c>
      <c r="BD187" s="324" t="s">
        <v>432</v>
      </c>
      <c r="BE187" s="325">
        <v>7.4884259259259262E-3</v>
      </c>
      <c r="BF187" s="301">
        <v>25</v>
      </c>
      <c r="BJ187" t="s">
        <v>395</v>
      </c>
      <c r="BK187">
        <v>2004</v>
      </c>
      <c r="BL187">
        <v>25</v>
      </c>
    </row>
    <row r="188" spans="1:64" ht="23.1" customHeight="1" x14ac:dyDescent="0.25">
      <c r="A188" s="26"/>
      <c r="B188" s="287">
        <v>175</v>
      </c>
      <c r="C188" s="353" t="s">
        <v>262</v>
      </c>
      <c r="D188" s="356">
        <v>8.9004629629629607E-3</v>
      </c>
      <c r="E188" s="290">
        <v>2005</v>
      </c>
      <c r="F188" s="310" t="s">
        <v>257</v>
      </c>
      <c r="G188" s="287" t="s">
        <v>258</v>
      </c>
      <c r="H188" s="207">
        <v>25</v>
      </c>
      <c r="N188" s="200" t="s">
        <v>264</v>
      </c>
      <c r="O188" s="200" t="s">
        <v>258</v>
      </c>
      <c r="P188" s="200">
        <v>-363.2</v>
      </c>
      <c r="Q188" s="5"/>
      <c r="V188" s="7"/>
      <c r="W188" s="4"/>
      <c r="X188" s="4"/>
      <c r="Y188" s="4"/>
      <c r="AA188" s="5"/>
      <c r="AB188" s="5"/>
      <c r="AC188" s="5"/>
      <c r="AD188" s="5"/>
      <c r="AE188" s="5"/>
      <c r="AF188" s="5"/>
      <c r="AG188" s="5"/>
      <c r="AH188" s="5"/>
      <c r="AI188" s="5"/>
      <c r="AJ188" s="5"/>
      <c r="AK188" s="5"/>
      <c r="AL188" s="5"/>
      <c r="AM188" s="5"/>
      <c r="AN188" s="8"/>
      <c r="AO188" s="8"/>
      <c r="AP188" s="5"/>
      <c r="AQ188" s="8"/>
      <c r="AR188" s="8"/>
      <c r="AS188" s="207">
        <v>169</v>
      </c>
      <c r="AT188" s="207" t="s">
        <v>424</v>
      </c>
      <c r="AU188" s="295">
        <v>9.8148148148148144E-3</v>
      </c>
      <c r="AV188" s="200">
        <v>2017</v>
      </c>
      <c r="AW188" s="200" t="s">
        <v>264</v>
      </c>
      <c r="AX188" s="200" t="s">
        <v>258</v>
      </c>
      <c r="AY188" s="200">
        <v>-302.39999999999998</v>
      </c>
      <c r="AZ188" s="5"/>
      <c r="BA188" s="8"/>
      <c r="BB188" s="8"/>
      <c r="BC188" s="298">
        <v>184</v>
      </c>
      <c r="BD188" s="324" t="s">
        <v>591</v>
      </c>
      <c r="BE188" s="325">
        <v>7.4884259259259262E-3</v>
      </c>
      <c r="BF188" s="301">
        <v>21</v>
      </c>
      <c r="BJ188" t="s">
        <v>662</v>
      </c>
      <c r="BK188">
        <v>2004</v>
      </c>
      <c r="BL188">
        <v>19</v>
      </c>
    </row>
    <row r="189" spans="1:64" ht="23.1" customHeight="1" x14ac:dyDescent="0.4">
      <c r="A189" s="26"/>
      <c r="B189" s="287">
        <v>176</v>
      </c>
      <c r="C189" s="288" t="s">
        <v>271</v>
      </c>
      <c r="D189" s="289">
        <v>8.9120370370370378E-3</v>
      </c>
      <c r="E189" s="290">
        <v>2013</v>
      </c>
      <c r="F189" s="310" t="s">
        <v>264</v>
      </c>
      <c r="G189" s="287" t="s">
        <v>258</v>
      </c>
      <c r="H189" s="207">
        <v>26</v>
      </c>
      <c r="N189" s="200" t="s">
        <v>264</v>
      </c>
      <c r="O189" s="200" t="s">
        <v>258</v>
      </c>
      <c r="P189" s="200">
        <v>-367</v>
      </c>
      <c r="Q189" s="5"/>
      <c r="V189" s="7"/>
      <c r="W189" s="4"/>
      <c r="X189" s="4"/>
      <c r="Y189" s="4"/>
      <c r="AA189" s="5"/>
      <c r="AB189" s="5"/>
      <c r="AC189" s="5"/>
      <c r="AD189" s="5"/>
      <c r="AE189" s="5"/>
      <c r="AF189" s="5"/>
      <c r="AG189" s="5"/>
      <c r="AH189" s="5"/>
      <c r="AI189" s="5"/>
      <c r="AJ189" s="5"/>
      <c r="AK189" s="5"/>
      <c r="AL189" s="5"/>
      <c r="AM189" s="5"/>
      <c r="AN189" s="8"/>
      <c r="AO189" s="8"/>
      <c r="AP189" s="5"/>
      <c r="AQ189" s="8"/>
      <c r="AR189" s="8"/>
      <c r="AS189" s="207">
        <v>170</v>
      </c>
      <c r="AT189" s="207" t="s">
        <v>430</v>
      </c>
      <c r="AU189" s="295">
        <v>9.8263888888888897E-3</v>
      </c>
      <c r="AV189" s="200">
        <v>2011</v>
      </c>
      <c r="AW189" s="200" t="s">
        <v>264</v>
      </c>
      <c r="AX189" s="200" t="s">
        <v>258</v>
      </c>
      <c r="AY189" s="200">
        <v>-306.2</v>
      </c>
      <c r="AZ189" s="5"/>
      <c r="BA189" s="8"/>
      <c r="BB189" s="8"/>
      <c r="BC189" s="298">
        <v>185</v>
      </c>
      <c r="BD189" s="324" t="s">
        <v>622</v>
      </c>
      <c r="BE189" s="325">
        <v>7.4884259259259262E-3</v>
      </c>
      <c r="BF189" s="301">
        <v>19</v>
      </c>
      <c r="BJ189" t="s">
        <v>414</v>
      </c>
      <c r="BK189">
        <v>2004</v>
      </c>
      <c r="BL189">
        <v>19</v>
      </c>
    </row>
    <row r="190" spans="1:64" ht="23.1" customHeight="1" x14ac:dyDescent="0.4">
      <c r="A190" s="26"/>
      <c r="B190" s="287">
        <v>177</v>
      </c>
      <c r="C190" s="288" t="s">
        <v>280</v>
      </c>
      <c r="D190" s="289">
        <v>8.9351851851851866E-3</v>
      </c>
      <c r="E190" s="290">
        <v>2000</v>
      </c>
      <c r="F190" s="288" t="s">
        <v>257</v>
      </c>
      <c r="G190" s="287" t="s">
        <v>258</v>
      </c>
      <c r="H190" s="207">
        <v>20</v>
      </c>
      <c r="N190" s="200" t="s">
        <v>264</v>
      </c>
      <c r="O190" s="200" t="s">
        <v>258</v>
      </c>
      <c r="P190" s="200">
        <v>-370.8</v>
      </c>
      <c r="Q190" s="5"/>
      <c r="V190" s="7"/>
      <c r="W190" s="4"/>
      <c r="X190" s="4"/>
      <c r="Y190" s="4"/>
      <c r="AA190" s="5"/>
      <c r="AB190" s="5"/>
      <c r="AC190" s="5"/>
      <c r="AD190" s="5"/>
      <c r="AE190" s="5"/>
      <c r="AF190" s="5"/>
      <c r="AG190" s="5"/>
      <c r="AH190" s="5"/>
      <c r="AI190" s="5"/>
      <c r="AJ190" s="5"/>
      <c r="AK190" s="5"/>
      <c r="AL190" s="5"/>
      <c r="AM190" s="5"/>
      <c r="AN190" s="8"/>
      <c r="AO190" s="8"/>
      <c r="AP190" s="5"/>
      <c r="AQ190" s="8"/>
      <c r="AR190" s="8"/>
      <c r="AS190" s="207">
        <v>171</v>
      </c>
      <c r="AT190" s="207" t="s">
        <v>434</v>
      </c>
      <c r="AU190" s="295">
        <v>9.8379629629629633E-3</v>
      </c>
      <c r="AV190" s="200">
        <v>2013</v>
      </c>
      <c r="AW190" s="200" t="s">
        <v>264</v>
      </c>
      <c r="AX190" s="200" t="s">
        <v>258</v>
      </c>
      <c r="AY190" s="200">
        <v>-310</v>
      </c>
      <c r="AZ190" s="5"/>
      <c r="BA190" s="8"/>
      <c r="BB190" s="8"/>
      <c r="BC190" s="298">
        <v>186</v>
      </c>
      <c r="BD190" s="324" t="s">
        <v>352</v>
      </c>
      <c r="BE190" s="325">
        <v>7.5000000000000006E-3</v>
      </c>
      <c r="BF190" s="301">
        <v>27</v>
      </c>
      <c r="BJ190" t="s">
        <v>448</v>
      </c>
      <c r="BK190">
        <v>2004</v>
      </c>
      <c r="BL190">
        <v>25</v>
      </c>
    </row>
    <row r="191" spans="1:64" ht="23.1" customHeight="1" x14ac:dyDescent="0.4">
      <c r="A191" s="26"/>
      <c r="B191" s="287">
        <v>178</v>
      </c>
      <c r="C191" s="288" t="s">
        <v>287</v>
      </c>
      <c r="D191" s="289">
        <v>8.9930555555555545E-3</v>
      </c>
      <c r="E191" s="290">
        <v>2007</v>
      </c>
      <c r="F191" s="288" t="s">
        <v>264</v>
      </c>
      <c r="G191" s="287" t="s">
        <v>258</v>
      </c>
      <c r="H191" s="207">
        <v>19</v>
      </c>
      <c r="N191" s="200" t="s">
        <v>257</v>
      </c>
      <c r="O191" s="200" t="s">
        <v>258</v>
      </c>
      <c r="P191" s="200">
        <v>-374.6</v>
      </c>
      <c r="Q191" s="5"/>
      <c r="V191" s="7"/>
      <c r="W191" s="4"/>
      <c r="X191" s="4"/>
      <c r="Y191" s="4"/>
      <c r="AA191" s="5"/>
      <c r="AB191" s="5"/>
      <c r="AC191" s="5"/>
      <c r="AD191" s="5"/>
      <c r="AE191" s="5"/>
      <c r="AF191" s="5"/>
      <c r="AG191" s="5"/>
      <c r="AH191" s="5"/>
      <c r="AI191" s="5"/>
      <c r="AJ191" s="5"/>
      <c r="AK191" s="5"/>
      <c r="AL191" s="5"/>
      <c r="AM191" s="5"/>
      <c r="AN191" s="8"/>
      <c r="AO191" s="8"/>
      <c r="AP191" s="5"/>
      <c r="AQ191" s="8"/>
      <c r="AR191" s="8"/>
      <c r="AS191" s="207">
        <v>172</v>
      </c>
      <c r="AT191" s="207" t="s">
        <v>439</v>
      </c>
      <c r="AU191" s="295">
        <v>9.8379629629629633E-3</v>
      </c>
      <c r="AV191" s="200">
        <v>2010</v>
      </c>
      <c r="AW191" s="200" t="s">
        <v>257</v>
      </c>
      <c r="AX191" s="200" t="s">
        <v>258</v>
      </c>
      <c r="AY191" s="200">
        <v>-313.8</v>
      </c>
      <c r="AZ191" s="5"/>
      <c r="BA191" s="8"/>
      <c r="BB191" s="8"/>
      <c r="BC191" s="298">
        <v>187</v>
      </c>
      <c r="BD191" s="324" t="s">
        <v>310</v>
      </c>
      <c r="BE191" s="325">
        <v>7.5115740740740742E-3</v>
      </c>
      <c r="BF191" s="301">
        <v>44</v>
      </c>
      <c r="BJ191" t="s">
        <v>504</v>
      </c>
      <c r="BK191">
        <v>2004</v>
      </c>
      <c r="BL191">
        <v>35</v>
      </c>
    </row>
    <row r="192" spans="1:64" ht="23.1" customHeight="1" x14ac:dyDescent="0.4">
      <c r="A192" s="26"/>
      <c r="B192" s="287">
        <v>179</v>
      </c>
      <c r="C192" s="288" t="s">
        <v>294</v>
      </c>
      <c r="D192" s="289">
        <v>9.0046296296296298E-3</v>
      </c>
      <c r="E192" s="290">
        <v>2009</v>
      </c>
      <c r="F192" s="288" t="s">
        <v>264</v>
      </c>
      <c r="G192" s="287" t="s">
        <v>258</v>
      </c>
      <c r="H192" s="207">
        <v>19</v>
      </c>
      <c r="N192" s="200" t="s">
        <v>264</v>
      </c>
      <c r="O192" s="200" t="s">
        <v>258</v>
      </c>
      <c r="P192" s="200">
        <v>-378.4</v>
      </c>
      <c r="Q192" s="5"/>
      <c r="V192" s="7"/>
      <c r="W192" s="4"/>
      <c r="X192" s="4"/>
      <c r="Y192" s="4"/>
      <c r="AA192" s="5"/>
      <c r="AB192" s="5"/>
      <c r="AC192" s="5"/>
      <c r="AD192" s="5"/>
      <c r="AE192" s="5"/>
      <c r="AF192" s="5"/>
      <c r="AG192" s="5"/>
      <c r="AH192" s="5"/>
      <c r="AI192" s="5"/>
      <c r="AJ192" s="5"/>
      <c r="AK192" s="5"/>
      <c r="AL192" s="5"/>
      <c r="AM192" s="5"/>
      <c r="AN192" s="8"/>
      <c r="AO192" s="8"/>
      <c r="AP192" s="5"/>
      <c r="AQ192" s="8"/>
      <c r="AR192" s="8"/>
      <c r="AS192" s="207">
        <v>173</v>
      </c>
      <c r="AT192" s="207" t="s">
        <v>444</v>
      </c>
      <c r="AU192" s="295">
        <v>9.8495370370370369E-3</v>
      </c>
      <c r="AV192" s="200">
        <v>2009</v>
      </c>
      <c r="AW192" s="200" t="s">
        <v>264</v>
      </c>
      <c r="AX192" s="200" t="s">
        <v>258</v>
      </c>
      <c r="AY192" s="200">
        <v>-317.60000000000002</v>
      </c>
      <c r="AZ192" s="5"/>
      <c r="BA192" s="193"/>
      <c r="BB192" s="8"/>
      <c r="BC192" s="298">
        <v>188</v>
      </c>
      <c r="BD192" s="324" t="s">
        <v>575</v>
      </c>
      <c r="BE192" s="325">
        <v>7.5115740740740768E-3</v>
      </c>
      <c r="BF192" s="301">
        <v>19</v>
      </c>
      <c r="BJ192" t="s">
        <v>266</v>
      </c>
      <c r="BK192">
        <v>2003</v>
      </c>
      <c r="BL192">
        <v>20</v>
      </c>
    </row>
    <row r="193" spans="1:64" ht="23.1" customHeight="1" x14ac:dyDescent="0.4">
      <c r="A193" s="26"/>
      <c r="B193" s="287">
        <v>180</v>
      </c>
      <c r="C193" s="288" t="s">
        <v>338</v>
      </c>
      <c r="D193" s="289">
        <v>9.0046296296296298E-3</v>
      </c>
      <c r="E193" s="290">
        <v>2002</v>
      </c>
      <c r="F193" s="288" t="s">
        <v>264</v>
      </c>
      <c r="G193" s="287" t="s">
        <v>267</v>
      </c>
      <c r="H193" s="207">
        <v>28</v>
      </c>
      <c r="N193" s="200" t="s">
        <v>264</v>
      </c>
      <c r="O193" s="200" t="s">
        <v>258</v>
      </c>
      <c r="P193" s="200">
        <v>-382.2</v>
      </c>
      <c r="Q193" s="5"/>
      <c r="V193" s="7"/>
      <c r="W193" s="4"/>
      <c r="X193" s="4"/>
      <c r="Y193" s="4"/>
      <c r="AA193" s="5"/>
      <c r="AB193" s="5"/>
      <c r="AC193" s="5"/>
      <c r="AD193" s="5"/>
      <c r="AE193" s="5"/>
      <c r="AF193" s="5"/>
      <c r="AG193" s="5"/>
      <c r="AH193" s="5"/>
      <c r="AI193" s="5"/>
      <c r="AJ193" s="5"/>
      <c r="AK193" s="5"/>
      <c r="AL193" s="5"/>
      <c r="AM193" s="5"/>
      <c r="AN193" s="8"/>
      <c r="AO193" s="8"/>
      <c r="AP193" s="5"/>
      <c r="AQ193" s="8"/>
      <c r="AR193" s="8"/>
      <c r="AS193" s="207">
        <v>174</v>
      </c>
      <c r="AT193" s="207" t="s">
        <v>448</v>
      </c>
      <c r="AU193" s="295">
        <v>9.9537037037037042E-3</v>
      </c>
      <c r="AV193" s="200">
        <v>2004</v>
      </c>
      <c r="AW193" s="200" t="s">
        <v>264</v>
      </c>
      <c r="AX193" s="200" t="s">
        <v>258</v>
      </c>
      <c r="AY193" s="200">
        <v>-321.39999999999998</v>
      </c>
      <c r="AZ193" s="5"/>
      <c r="BA193" s="8"/>
      <c r="BB193" s="8"/>
      <c r="BC193" s="298">
        <v>189</v>
      </c>
      <c r="BD193" s="324" t="s">
        <v>364</v>
      </c>
      <c r="BE193" s="325">
        <v>7.5231481481481477E-3</v>
      </c>
      <c r="BF193" s="301">
        <v>22</v>
      </c>
      <c r="BJ193" t="s">
        <v>473</v>
      </c>
      <c r="BK193">
        <v>2003</v>
      </c>
      <c r="BL193">
        <v>18</v>
      </c>
    </row>
    <row r="194" spans="1:64" ht="23.1" customHeight="1" x14ac:dyDescent="0.4">
      <c r="A194" s="26"/>
      <c r="B194" s="287">
        <v>181</v>
      </c>
      <c r="C194" s="288" t="s">
        <v>344</v>
      </c>
      <c r="D194" s="289">
        <v>9.0162037037037034E-3</v>
      </c>
      <c r="E194" s="290">
        <v>2012</v>
      </c>
      <c r="F194" s="288" t="s">
        <v>257</v>
      </c>
      <c r="G194" s="287" t="s">
        <v>267</v>
      </c>
      <c r="H194" s="207">
        <v>22</v>
      </c>
      <c r="N194" s="200" t="s">
        <v>264</v>
      </c>
      <c r="O194" s="200" t="s">
        <v>258</v>
      </c>
      <c r="P194" s="200">
        <v>-386</v>
      </c>
      <c r="Q194" s="5"/>
      <c r="V194" s="7"/>
      <c r="W194" s="4"/>
      <c r="X194" s="4"/>
      <c r="Y194" s="4"/>
      <c r="AA194" s="5"/>
      <c r="AB194" s="5"/>
      <c r="AC194" s="5"/>
      <c r="AD194" s="5"/>
      <c r="AE194" s="5"/>
      <c r="AF194" s="5"/>
      <c r="AG194" s="5"/>
      <c r="AH194" s="5"/>
      <c r="AI194" s="5"/>
      <c r="AJ194" s="5"/>
      <c r="AK194" s="5"/>
      <c r="AL194" s="5"/>
      <c r="AM194" s="5"/>
      <c r="AN194" s="8"/>
      <c r="AO194" s="8"/>
      <c r="AP194" s="5"/>
      <c r="AQ194" s="8"/>
      <c r="AR194" s="8"/>
      <c r="AS194" s="207">
        <v>175</v>
      </c>
      <c r="AT194" s="207" t="s">
        <v>455</v>
      </c>
      <c r="AU194" s="295">
        <v>1.0173611111111111E-2</v>
      </c>
      <c r="AV194" s="200">
        <v>2004</v>
      </c>
      <c r="AW194" s="200" t="s">
        <v>264</v>
      </c>
      <c r="AX194" s="200" t="s">
        <v>258</v>
      </c>
      <c r="AY194" s="200">
        <v>-325.2</v>
      </c>
      <c r="AZ194" s="5"/>
      <c r="BA194" s="8"/>
      <c r="BB194" s="8"/>
      <c r="BC194" s="298">
        <v>190</v>
      </c>
      <c r="BD194" s="324" t="s">
        <v>503</v>
      </c>
      <c r="BE194" s="325">
        <v>7.5231481481481477E-3</v>
      </c>
      <c r="BF194" s="301">
        <v>22</v>
      </c>
      <c r="BJ194" t="s">
        <v>663</v>
      </c>
      <c r="BK194">
        <v>2003</v>
      </c>
      <c r="BL194">
        <v>20</v>
      </c>
    </row>
    <row r="195" spans="1:64" ht="23.1" customHeight="1" x14ac:dyDescent="0.4">
      <c r="A195" s="26"/>
      <c r="B195" s="287">
        <v>182</v>
      </c>
      <c r="C195" s="288" t="s">
        <v>302</v>
      </c>
      <c r="D195" s="289">
        <v>9.0277777777777787E-3</v>
      </c>
      <c r="E195" s="290">
        <v>2007</v>
      </c>
      <c r="F195" s="288" t="s">
        <v>264</v>
      </c>
      <c r="G195" s="287" t="s">
        <v>258</v>
      </c>
      <c r="H195" s="207">
        <v>25</v>
      </c>
      <c r="N195" s="200" t="s">
        <v>257</v>
      </c>
      <c r="O195" s="200" t="s">
        <v>258</v>
      </c>
      <c r="P195" s="200">
        <v>-389.8</v>
      </c>
      <c r="Q195" s="5"/>
      <c r="V195" s="7"/>
      <c r="W195" s="4"/>
      <c r="X195" s="4"/>
      <c r="Y195" s="4"/>
      <c r="AA195" s="5"/>
      <c r="AB195" s="5"/>
      <c r="AC195" s="5"/>
      <c r="AD195" s="5"/>
      <c r="AE195" s="5"/>
      <c r="AF195" s="5"/>
      <c r="AG195" s="5"/>
      <c r="AH195" s="5"/>
      <c r="AI195" s="5"/>
      <c r="AJ195" s="5"/>
      <c r="AK195" s="5"/>
      <c r="AL195" s="5"/>
      <c r="AM195" s="5"/>
      <c r="AN195" s="8"/>
      <c r="AO195" s="8"/>
      <c r="AP195" s="5"/>
      <c r="AQ195" s="8"/>
      <c r="AR195" s="8"/>
      <c r="AS195" s="207">
        <v>176</v>
      </c>
      <c r="AT195" s="332" t="s">
        <v>461</v>
      </c>
      <c r="AU195" s="295">
        <v>1.0219907407407408E-2</v>
      </c>
      <c r="AV195" s="200">
        <v>2009</v>
      </c>
      <c r="AW195" s="200" t="s">
        <v>257</v>
      </c>
      <c r="AX195" s="200" t="s">
        <v>258</v>
      </c>
      <c r="AY195" s="200">
        <v>-329</v>
      </c>
      <c r="AZ195" s="5"/>
      <c r="BA195" s="8"/>
      <c r="BB195" s="8"/>
      <c r="BC195" s="298">
        <v>191</v>
      </c>
      <c r="BD195" s="319" t="s">
        <v>333</v>
      </c>
      <c r="BE195" s="320">
        <v>7.5231481481481477E-3</v>
      </c>
      <c r="BF195" s="319">
        <v>29</v>
      </c>
      <c r="BJ195" t="s">
        <v>644</v>
      </c>
      <c r="BK195">
        <v>2003</v>
      </c>
      <c r="BL195">
        <v>18</v>
      </c>
    </row>
    <row r="196" spans="1:64" ht="23.1" customHeight="1" x14ac:dyDescent="0.4">
      <c r="A196" s="26"/>
      <c r="B196" s="287">
        <v>183</v>
      </c>
      <c r="C196" s="288" t="s">
        <v>498</v>
      </c>
      <c r="D196" s="289">
        <v>9.0624999999999994E-3</v>
      </c>
      <c r="E196" s="290">
        <v>2022</v>
      </c>
      <c r="F196" s="288" t="s">
        <v>330</v>
      </c>
      <c r="G196" s="287" t="s">
        <v>631</v>
      </c>
      <c r="H196" s="207" t="s">
        <v>664</v>
      </c>
      <c r="N196" s="200" t="s">
        <v>264</v>
      </c>
      <c r="O196" s="200" t="s">
        <v>258</v>
      </c>
      <c r="P196" s="200">
        <v>-393.6</v>
      </c>
      <c r="Q196" s="5"/>
      <c r="V196" s="7"/>
      <c r="W196" s="4"/>
      <c r="X196" s="4"/>
      <c r="Y196" s="4"/>
      <c r="AA196" s="5"/>
      <c r="AB196" s="5"/>
      <c r="AC196" s="5"/>
      <c r="AD196" s="5"/>
      <c r="AE196" s="5"/>
      <c r="AF196" s="5"/>
      <c r="AG196" s="5"/>
      <c r="AH196" s="5"/>
      <c r="AI196" s="5"/>
      <c r="AJ196" s="5"/>
      <c r="AK196" s="5"/>
      <c r="AL196" s="5"/>
      <c r="AM196" s="5"/>
      <c r="AN196" s="8"/>
      <c r="AO196" s="8"/>
      <c r="AP196" s="5"/>
      <c r="AQ196" s="8"/>
      <c r="AR196" s="8"/>
      <c r="AS196" s="207">
        <v>177</v>
      </c>
      <c r="AT196" s="207" t="s">
        <v>467</v>
      </c>
      <c r="AU196" s="295">
        <v>1.0243055555555556E-2</v>
      </c>
      <c r="AV196" s="200">
        <v>2009</v>
      </c>
      <c r="AW196" s="200" t="s">
        <v>264</v>
      </c>
      <c r="AX196" s="200" t="s">
        <v>258</v>
      </c>
      <c r="AY196" s="200">
        <v>-332.8</v>
      </c>
      <c r="AZ196" s="5"/>
      <c r="BA196" s="8"/>
      <c r="BB196" s="8"/>
      <c r="BC196" s="298">
        <v>192</v>
      </c>
      <c r="BD196" s="324" t="s">
        <v>263</v>
      </c>
      <c r="BE196" s="325">
        <v>7.534722222222217E-3</v>
      </c>
      <c r="BF196" s="301">
        <v>49</v>
      </c>
      <c r="BJ196" t="s">
        <v>323</v>
      </c>
      <c r="BK196">
        <v>2003</v>
      </c>
      <c r="BL196">
        <v>33</v>
      </c>
    </row>
    <row r="197" spans="1:64" ht="23.1" customHeight="1" x14ac:dyDescent="0.4">
      <c r="A197" s="26"/>
      <c r="B197" s="287">
        <v>184</v>
      </c>
      <c r="C197" s="310" t="s">
        <v>296</v>
      </c>
      <c r="D197" s="289">
        <v>8.6226851851851846E-3</v>
      </c>
      <c r="E197" s="290">
        <v>2023</v>
      </c>
      <c r="F197" s="288" t="s">
        <v>257</v>
      </c>
      <c r="G197" s="287" t="s">
        <v>274</v>
      </c>
      <c r="H197" s="207" t="s">
        <v>665</v>
      </c>
      <c r="N197" s="200" t="s">
        <v>264</v>
      </c>
      <c r="O197" s="200" t="s">
        <v>258</v>
      </c>
      <c r="P197" s="200">
        <v>-397.4</v>
      </c>
      <c r="Q197" s="5"/>
      <c r="V197" s="7"/>
      <c r="W197" s="4"/>
      <c r="X197" s="4"/>
      <c r="Y197" s="4"/>
      <c r="AA197" s="5"/>
      <c r="AB197" s="5"/>
      <c r="AC197" s="5"/>
      <c r="AD197" s="5"/>
      <c r="AE197" s="5"/>
      <c r="AF197" s="5"/>
      <c r="AG197" s="5"/>
      <c r="AH197" s="5"/>
      <c r="AI197" s="5"/>
      <c r="AJ197" s="5"/>
      <c r="AK197" s="5"/>
      <c r="AL197" s="5"/>
      <c r="AM197" s="5"/>
      <c r="AN197" s="8"/>
      <c r="AO197" s="8"/>
      <c r="AP197" s="5"/>
      <c r="AQ197" s="8"/>
      <c r="AR197" s="8"/>
      <c r="AS197" s="207">
        <v>178</v>
      </c>
      <c r="AT197" s="207" t="s">
        <v>474</v>
      </c>
      <c r="AU197" s="295">
        <v>1.0243055555555556E-2</v>
      </c>
      <c r="AV197" s="200">
        <v>2009</v>
      </c>
      <c r="AW197" s="200" t="s">
        <v>264</v>
      </c>
      <c r="AX197" s="200" t="s">
        <v>258</v>
      </c>
      <c r="AY197" s="200">
        <v>-336.6</v>
      </c>
      <c r="AZ197" s="5"/>
      <c r="BA197" s="8"/>
      <c r="BB197" s="8"/>
      <c r="BC197" s="298">
        <v>193</v>
      </c>
      <c r="BD197" s="324" t="s">
        <v>263</v>
      </c>
      <c r="BE197" s="325">
        <v>7.5462962962962966E-3</v>
      </c>
      <c r="BF197" s="301">
        <v>36</v>
      </c>
      <c r="BJ197" t="s">
        <v>281</v>
      </c>
      <c r="BK197">
        <v>2002</v>
      </c>
      <c r="BL197">
        <v>42</v>
      </c>
    </row>
    <row r="198" spans="1:64" ht="23.1" customHeight="1" x14ac:dyDescent="0.25">
      <c r="A198" s="26"/>
      <c r="B198" s="287">
        <v>185</v>
      </c>
      <c r="C198" s="353" t="s">
        <v>316</v>
      </c>
      <c r="D198" s="354">
        <v>9.1203703703703707E-3</v>
      </c>
      <c r="E198" s="290">
        <v>2006</v>
      </c>
      <c r="F198" s="288" t="s">
        <v>264</v>
      </c>
      <c r="G198" s="287" t="s">
        <v>258</v>
      </c>
      <c r="H198" s="207">
        <v>20</v>
      </c>
      <c r="N198" s="200" t="s">
        <v>264</v>
      </c>
      <c r="O198" s="200" t="s">
        <v>258</v>
      </c>
      <c r="P198" s="200">
        <v>-401.2</v>
      </c>
      <c r="Q198" s="5"/>
      <c r="V198" s="7"/>
      <c r="W198" s="4"/>
      <c r="X198" s="4"/>
      <c r="Y198" s="4"/>
      <c r="AA198" s="5"/>
      <c r="AB198" s="5"/>
      <c r="AC198" s="5"/>
      <c r="AD198" s="5"/>
      <c r="AE198" s="5"/>
      <c r="AF198" s="5"/>
      <c r="AG198" s="5"/>
      <c r="AH198" s="5"/>
      <c r="AI198" s="5"/>
      <c r="AJ198" s="5"/>
      <c r="AK198" s="5"/>
      <c r="AL198" s="5"/>
      <c r="AM198" s="5"/>
      <c r="AN198" s="8"/>
      <c r="AO198" s="8"/>
      <c r="AP198" s="5"/>
      <c r="AQ198" s="8"/>
      <c r="AR198" s="194"/>
      <c r="AS198" s="207">
        <v>179</v>
      </c>
      <c r="AT198" s="207" t="s">
        <v>480</v>
      </c>
      <c r="AU198" s="295">
        <v>1.0555555555555554E-2</v>
      </c>
      <c r="AV198" s="200">
        <v>2010</v>
      </c>
      <c r="AW198" s="200" t="s">
        <v>264</v>
      </c>
      <c r="AX198" s="200" t="s">
        <v>258</v>
      </c>
      <c r="AY198" s="200">
        <v>-340.4</v>
      </c>
      <c r="AZ198" s="5"/>
      <c r="BA198" s="194"/>
      <c r="BB198" s="8"/>
      <c r="BC198" s="298">
        <v>194</v>
      </c>
      <c r="BD198" s="324" t="s">
        <v>352</v>
      </c>
      <c r="BE198" s="325">
        <v>7.5462962962962966E-3</v>
      </c>
      <c r="BF198" s="301">
        <v>32</v>
      </c>
      <c r="BJ198" t="s">
        <v>622</v>
      </c>
      <c r="BK198">
        <v>2002</v>
      </c>
      <c r="BL198">
        <v>19</v>
      </c>
    </row>
    <row r="199" spans="1:64" ht="23.1" customHeight="1" x14ac:dyDescent="0.4">
      <c r="A199" s="26"/>
      <c r="B199" s="287">
        <v>186</v>
      </c>
      <c r="C199" s="288" t="s">
        <v>323</v>
      </c>
      <c r="D199" s="289">
        <v>9.1666666666666667E-3</v>
      </c>
      <c r="E199" s="290">
        <v>2003</v>
      </c>
      <c r="F199" s="288" t="s">
        <v>264</v>
      </c>
      <c r="G199" s="287" t="s">
        <v>258</v>
      </c>
      <c r="H199" s="207">
        <v>33</v>
      </c>
      <c r="N199" s="200" t="s">
        <v>257</v>
      </c>
      <c r="O199" s="200" t="s">
        <v>258</v>
      </c>
      <c r="P199" s="200">
        <v>-405</v>
      </c>
      <c r="Q199" s="5"/>
      <c r="V199" s="7"/>
      <c r="W199" s="4"/>
      <c r="X199" s="4"/>
      <c r="Y199" s="4"/>
      <c r="AA199" s="5"/>
      <c r="AB199" s="5"/>
      <c r="AC199" s="5"/>
      <c r="AD199" s="5"/>
      <c r="AE199" s="5"/>
      <c r="AF199" s="5"/>
      <c r="AG199" s="5"/>
      <c r="AH199" s="5"/>
      <c r="AI199" s="5"/>
      <c r="AJ199" s="5"/>
      <c r="AK199" s="5"/>
      <c r="AL199" s="5"/>
      <c r="AM199" s="5"/>
      <c r="AN199" s="8"/>
      <c r="AO199" s="8"/>
      <c r="AP199" s="5"/>
      <c r="AQ199" s="8"/>
      <c r="AR199" s="8"/>
      <c r="AS199" s="207">
        <v>180</v>
      </c>
      <c r="AT199" s="207" t="s">
        <v>485</v>
      </c>
      <c r="AU199" s="295">
        <v>1.0590277777777777E-2</v>
      </c>
      <c r="AV199" s="200">
        <v>2009</v>
      </c>
      <c r="AW199" s="200" t="s">
        <v>257</v>
      </c>
      <c r="AX199" s="200" t="s">
        <v>258</v>
      </c>
      <c r="AY199" s="200">
        <v>-344.2</v>
      </c>
      <c r="AZ199" s="5"/>
      <c r="BA199" s="8"/>
      <c r="BB199" s="8"/>
      <c r="BC199" s="298">
        <v>195</v>
      </c>
      <c r="BD199" s="319" t="s">
        <v>618</v>
      </c>
      <c r="BE199" s="325">
        <v>7.5462962962962966E-3</v>
      </c>
      <c r="BF199" s="301">
        <v>24</v>
      </c>
      <c r="BJ199" t="s">
        <v>315</v>
      </c>
      <c r="BK199">
        <v>2002</v>
      </c>
      <c r="BL199">
        <v>19</v>
      </c>
    </row>
    <row r="200" spans="1:64" ht="23.1" customHeight="1" x14ac:dyDescent="0.25">
      <c r="A200" s="26"/>
      <c r="B200" s="287">
        <v>187</v>
      </c>
      <c r="C200" s="317" t="s">
        <v>666</v>
      </c>
      <c r="D200" s="289">
        <v>9.2013888888888892E-3</v>
      </c>
      <c r="E200" s="290">
        <v>2018</v>
      </c>
      <c r="F200" s="310" t="s">
        <v>257</v>
      </c>
      <c r="G200" s="287" t="s">
        <v>631</v>
      </c>
      <c r="H200" s="207">
        <v>40</v>
      </c>
      <c r="N200" s="200" t="s">
        <v>264</v>
      </c>
      <c r="O200" s="200" t="s">
        <v>258</v>
      </c>
      <c r="P200" s="200">
        <v>-408.8</v>
      </c>
      <c r="Q200" s="5"/>
      <c r="V200" s="7"/>
      <c r="W200" s="4"/>
      <c r="X200" s="4"/>
      <c r="Y200" s="4"/>
      <c r="AA200" s="5"/>
      <c r="AB200" s="5"/>
      <c r="AC200" s="5"/>
      <c r="AD200" s="5"/>
      <c r="AE200" s="5"/>
      <c r="AF200" s="5"/>
      <c r="AG200" s="5"/>
      <c r="AH200" s="5"/>
      <c r="AI200" s="5"/>
      <c r="AJ200" s="5"/>
      <c r="AK200" s="5"/>
      <c r="AL200" s="5"/>
      <c r="AM200" s="5"/>
      <c r="AN200" s="8"/>
      <c r="AO200" s="8"/>
      <c r="AP200" s="5"/>
      <c r="AQ200" s="8"/>
      <c r="AR200" s="8"/>
      <c r="AS200" s="207">
        <v>181</v>
      </c>
      <c r="AT200" s="207" t="s">
        <v>492</v>
      </c>
      <c r="AU200" s="295">
        <v>1.0937500000000001E-2</v>
      </c>
      <c r="AV200" s="200">
        <v>2007</v>
      </c>
      <c r="AW200" s="200" t="s">
        <v>264</v>
      </c>
      <c r="AX200" s="200" t="s">
        <v>258</v>
      </c>
      <c r="AY200" s="200">
        <v>-348</v>
      </c>
      <c r="AZ200" s="5"/>
      <c r="BA200" s="8"/>
      <c r="BB200" s="8"/>
      <c r="BC200" s="298">
        <v>196</v>
      </c>
      <c r="BD200" s="324" t="s">
        <v>432</v>
      </c>
      <c r="BE200" s="325">
        <v>7.5462962962962966E-3</v>
      </c>
      <c r="BF200" s="301">
        <v>24</v>
      </c>
      <c r="BJ200" t="s">
        <v>443</v>
      </c>
      <c r="BK200">
        <v>2002</v>
      </c>
      <c r="BL200">
        <v>22</v>
      </c>
    </row>
    <row r="201" spans="1:64" ht="23.1" customHeight="1" x14ac:dyDescent="0.25">
      <c r="A201" s="26"/>
      <c r="B201" s="287">
        <v>188</v>
      </c>
      <c r="C201" s="317" t="s">
        <v>349</v>
      </c>
      <c r="D201" s="289">
        <v>9.2013888888888892E-3</v>
      </c>
      <c r="E201" s="290">
        <v>2009</v>
      </c>
      <c r="F201" s="310" t="s">
        <v>257</v>
      </c>
      <c r="G201" s="287" t="s">
        <v>267</v>
      </c>
      <c r="H201" s="207">
        <v>23</v>
      </c>
      <c r="N201" s="200" t="s">
        <v>264</v>
      </c>
      <c r="O201" s="200" t="s">
        <v>258</v>
      </c>
      <c r="P201" s="200">
        <v>-412.6</v>
      </c>
      <c r="Q201" s="5"/>
      <c r="V201" s="7"/>
      <c r="W201" s="4"/>
      <c r="X201" s="4"/>
      <c r="Y201" s="4"/>
      <c r="AA201" s="5"/>
      <c r="AB201" s="5"/>
      <c r="AC201" s="5"/>
      <c r="AD201" s="5"/>
      <c r="AE201" s="5"/>
      <c r="AF201" s="5"/>
      <c r="AG201" s="5"/>
      <c r="AH201" s="5"/>
      <c r="AI201" s="5"/>
      <c r="AJ201" s="5"/>
      <c r="AK201" s="5"/>
      <c r="AL201" s="5"/>
      <c r="AM201" s="5"/>
      <c r="AN201" s="8"/>
      <c r="AO201" s="8"/>
      <c r="AP201" s="5"/>
      <c r="AQ201" s="8"/>
      <c r="AR201" s="8"/>
      <c r="AS201" s="207">
        <v>182</v>
      </c>
      <c r="AT201" s="207" t="s">
        <v>497</v>
      </c>
      <c r="AU201" s="295">
        <v>1.0960648148148148E-2</v>
      </c>
      <c r="AV201" s="200">
        <v>2011</v>
      </c>
      <c r="AW201" s="200" t="s">
        <v>264</v>
      </c>
      <c r="AX201" s="200" t="s">
        <v>258</v>
      </c>
      <c r="AY201" s="200">
        <v>-351.8</v>
      </c>
      <c r="AZ201" s="5"/>
      <c r="BA201" s="8"/>
      <c r="BB201" s="8"/>
      <c r="BC201" s="298">
        <v>197</v>
      </c>
      <c r="BD201" s="324" t="s">
        <v>625</v>
      </c>
      <c r="BE201" s="325">
        <v>7.5578703703703676E-3</v>
      </c>
      <c r="BF201" s="301">
        <v>19</v>
      </c>
      <c r="BJ201" t="s">
        <v>508</v>
      </c>
      <c r="BK201">
        <v>2002</v>
      </c>
      <c r="BL201">
        <v>22</v>
      </c>
    </row>
    <row r="202" spans="1:64" ht="23.1" customHeight="1" x14ac:dyDescent="0.4">
      <c r="A202" s="26"/>
      <c r="B202" s="287">
        <v>189</v>
      </c>
      <c r="C202" s="288" t="s">
        <v>356</v>
      </c>
      <c r="D202" s="289">
        <v>9.2013888888888892E-3</v>
      </c>
      <c r="E202" s="290">
        <v>2009</v>
      </c>
      <c r="F202" s="288" t="s">
        <v>257</v>
      </c>
      <c r="G202" s="287" t="s">
        <v>267</v>
      </c>
      <c r="H202" s="207">
        <v>26</v>
      </c>
      <c r="N202" s="200" t="s">
        <v>264</v>
      </c>
      <c r="O202" s="200" t="s">
        <v>258</v>
      </c>
      <c r="P202" s="200">
        <v>-416.4</v>
      </c>
      <c r="Q202" s="5"/>
      <c r="V202" s="7"/>
      <c r="W202" s="4"/>
      <c r="X202" s="4"/>
      <c r="Y202" s="4"/>
      <c r="AA202" s="5"/>
      <c r="AB202" s="5"/>
      <c r="AC202" s="5"/>
      <c r="AD202" s="5"/>
      <c r="AE202" s="5"/>
      <c r="AF202" s="5"/>
      <c r="AG202" s="5"/>
      <c r="AH202" s="5"/>
      <c r="AI202" s="5"/>
      <c r="AJ202" s="5"/>
      <c r="AK202" s="5"/>
      <c r="AL202" s="5"/>
      <c r="AM202" s="5"/>
      <c r="AN202" s="8"/>
      <c r="AO202" s="8"/>
      <c r="AP202" s="5"/>
      <c r="AQ202" s="8"/>
      <c r="AR202" s="8"/>
      <c r="AS202" s="207">
        <v>183</v>
      </c>
      <c r="AT202" s="207" t="s">
        <v>500</v>
      </c>
      <c r="AU202" s="295">
        <v>1.1423611111111112E-2</v>
      </c>
      <c r="AV202" s="200">
        <v>2010</v>
      </c>
      <c r="AW202" s="200" t="s">
        <v>264</v>
      </c>
      <c r="AX202" s="200" t="s">
        <v>258</v>
      </c>
      <c r="AY202" s="200">
        <v>-355.6</v>
      </c>
      <c r="AZ202" s="5"/>
      <c r="BA202" s="8"/>
      <c r="BB202" s="8"/>
      <c r="BC202" s="298">
        <v>198</v>
      </c>
      <c r="BD202" s="324" t="s">
        <v>263</v>
      </c>
      <c r="BE202" s="325">
        <v>7.5578703703703702E-3</v>
      </c>
      <c r="BF202" s="301">
        <v>40</v>
      </c>
      <c r="BJ202" t="s">
        <v>385</v>
      </c>
      <c r="BK202">
        <v>2002</v>
      </c>
      <c r="BL202">
        <v>48</v>
      </c>
    </row>
    <row r="203" spans="1:64" ht="23.1" customHeight="1" x14ac:dyDescent="0.4">
      <c r="A203" s="26"/>
      <c r="B203" s="287">
        <v>190</v>
      </c>
      <c r="C203" s="288" t="s">
        <v>328</v>
      </c>
      <c r="D203" s="289">
        <v>9.2245370370370363E-3</v>
      </c>
      <c r="E203" s="290">
        <v>2013</v>
      </c>
      <c r="F203" s="288" t="s">
        <v>264</v>
      </c>
      <c r="G203" s="287" t="s">
        <v>258</v>
      </c>
      <c r="H203" s="207">
        <v>21</v>
      </c>
      <c r="N203" s="200" t="s">
        <v>257</v>
      </c>
      <c r="O203" s="200" t="s">
        <v>258</v>
      </c>
      <c r="P203" s="200">
        <v>-420.2</v>
      </c>
      <c r="Q203" s="5"/>
      <c r="V203" s="7"/>
      <c r="W203" s="5"/>
      <c r="X203" s="5"/>
      <c r="Y203" s="5"/>
      <c r="Z203" s="5"/>
      <c r="AA203" s="5"/>
      <c r="AB203" s="5"/>
      <c r="AC203" s="5"/>
      <c r="AD203" s="5"/>
      <c r="AE203" s="5"/>
      <c r="AF203" s="5"/>
      <c r="AG203" s="5"/>
      <c r="AH203" s="5"/>
      <c r="AI203" s="5"/>
      <c r="AJ203" s="5"/>
      <c r="AK203" s="5"/>
      <c r="AL203" s="5"/>
      <c r="AM203" s="5"/>
      <c r="AN203" s="8"/>
      <c r="AO203" s="8"/>
      <c r="AP203" s="5"/>
      <c r="AQ203" s="8"/>
      <c r="AR203" s="8"/>
      <c r="AS203" s="207">
        <v>184</v>
      </c>
      <c r="AT203" s="207" t="s">
        <v>504</v>
      </c>
      <c r="AU203" s="295">
        <v>1.1736111111111109E-2</v>
      </c>
      <c r="AV203" s="200">
        <v>2004</v>
      </c>
      <c r="AW203" s="200" t="s">
        <v>257</v>
      </c>
      <c r="AX203" s="200" t="s">
        <v>258</v>
      </c>
      <c r="AY203" s="200">
        <v>-359.4</v>
      </c>
      <c r="AZ203" s="5"/>
      <c r="BA203" s="8"/>
      <c r="BB203" s="8"/>
      <c r="BC203" s="298">
        <v>199</v>
      </c>
      <c r="BD203" s="324" t="s">
        <v>332</v>
      </c>
      <c r="BE203" s="325">
        <v>7.5578703703703702E-3</v>
      </c>
      <c r="BF203" s="301">
        <v>27</v>
      </c>
      <c r="BJ203" t="s">
        <v>581</v>
      </c>
      <c r="BK203">
        <v>2002</v>
      </c>
      <c r="BL203">
        <v>23</v>
      </c>
    </row>
    <row r="204" spans="1:64" ht="23.1" customHeight="1" x14ac:dyDescent="0.4">
      <c r="A204" s="26"/>
      <c r="B204" s="287">
        <v>191</v>
      </c>
      <c r="C204" s="288" t="s">
        <v>336</v>
      </c>
      <c r="D204" s="289">
        <v>9.2361111111111116E-3</v>
      </c>
      <c r="E204" s="290">
        <v>2007</v>
      </c>
      <c r="F204" s="288" t="s">
        <v>264</v>
      </c>
      <c r="G204" s="287" t="s">
        <v>258</v>
      </c>
      <c r="H204" s="207">
        <v>25</v>
      </c>
      <c r="N204" s="200" t="s">
        <v>264</v>
      </c>
      <c r="O204" s="200" t="s">
        <v>258</v>
      </c>
      <c r="P204" s="200">
        <v>-424</v>
      </c>
      <c r="Q204" s="5"/>
      <c r="V204" s="7"/>
      <c r="W204" s="5"/>
      <c r="X204" s="5"/>
      <c r="Y204" s="5"/>
      <c r="Z204" s="5"/>
      <c r="AA204" s="5"/>
      <c r="AB204" s="5"/>
      <c r="AC204" s="5"/>
      <c r="AD204" s="5"/>
      <c r="AE204" s="5"/>
      <c r="AF204" s="5"/>
      <c r="AG204" s="5"/>
      <c r="AH204" s="5"/>
      <c r="AI204" s="5"/>
      <c r="AJ204" s="5"/>
      <c r="AK204" s="5"/>
      <c r="AL204" s="5"/>
      <c r="AM204" s="5"/>
      <c r="AN204" s="8"/>
      <c r="AO204" s="8"/>
      <c r="AP204" s="5"/>
      <c r="AQ204" s="8"/>
      <c r="AR204" s="8"/>
      <c r="AS204" s="207">
        <v>185</v>
      </c>
      <c r="AT204" s="207" t="s">
        <v>509</v>
      </c>
      <c r="AU204" s="295">
        <v>1.2094907407407408E-2</v>
      </c>
      <c r="AV204" s="200">
        <v>2013</v>
      </c>
      <c r="AW204" s="200" t="s">
        <v>264</v>
      </c>
      <c r="AX204" s="200" t="s">
        <v>258</v>
      </c>
      <c r="AY204" s="200">
        <v>-363.2</v>
      </c>
      <c r="AZ204" s="5"/>
      <c r="BA204" s="8"/>
      <c r="BB204" s="8"/>
      <c r="BC204" s="298">
        <v>200</v>
      </c>
      <c r="BD204" s="324" t="s">
        <v>580</v>
      </c>
      <c r="BE204" s="325">
        <v>7.557870370370371E-3</v>
      </c>
      <c r="BF204" s="301">
        <v>25</v>
      </c>
      <c r="BJ204" t="s">
        <v>338</v>
      </c>
      <c r="BK204">
        <v>2002</v>
      </c>
      <c r="BL204">
        <v>28</v>
      </c>
    </row>
    <row r="205" spans="1:64" ht="23.1" customHeight="1" x14ac:dyDescent="0.4">
      <c r="A205" s="26"/>
      <c r="B205" s="287">
        <v>192</v>
      </c>
      <c r="C205" s="310" t="s">
        <v>342</v>
      </c>
      <c r="D205" s="289">
        <v>9.2592592592592605E-3</v>
      </c>
      <c r="E205" s="290">
        <v>2019</v>
      </c>
      <c r="F205" s="288" t="s">
        <v>264</v>
      </c>
      <c r="G205" s="287" t="s">
        <v>258</v>
      </c>
      <c r="H205" s="207">
        <v>25</v>
      </c>
      <c r="N205" s="200" t="s">
        <v>264</v>
      </c>
      <c r="O205" s="200" t="s">
        <v>258</v>
      </c>
      <c r="P205" s="200">
        <v>-427.8</v>
      </c>
      <c r="Q205" s="5"/>
      <c r="R205" s="5"/>
      <c r="S205" s="5"/>
      <c r="T205" s="5"/>
      <c r="U205" s="5"/>
      <c r="W205" s="5"/>
      <c r="X205" s="5"/>
      <c r="Y205" s="5"/>
      <c r="Z205" s="5"/>
      <c r="AA205" s="5"/>
      <c r="AB205" s="5"/>
      <c r="AC205" s="5"/>
      <c r="AD205" s="5"/>
      <c r="AE205" s="5"/>
      <c r="AF205" s="5"/>
      <c r="AG205" s="5"/>
      <c r="AH205" s="5"/>
      <c r="AI205" s="5"/>
      <c r="AJ205" s="5"/>
      <c r="AK205" s="5"/>
      <c r="AL205" s="5"/>
      <c r="AM205" s="5"/>
      <c r="AN205" s="8"/>
      <c r="AO205" s="8"/>
      <c r="AP205" s="5"/>
      <c r="AQ205" s="8"/>
      <c r="AR205" s="8"/>
      <c r="AW205" s="200" t="s">
        <v>264</v>
      </c>
      <c r="AX205" s="200" t="s">
        <v>258</v>
      </c>
      <c r="AY205" s="200">
        <v>-427.8</v>
      </c>
      <c r="AZ205" s="5"/>
      <c r="BA205" s="8"/>
      <c r="BB205" s="8"/>
      <c r="BC205" s="298">
        <v>201</v>
      </c>
      <c r="BD205" s="324" t="s">
        <v>295</v>
      </c>
      <c r="BE205" s="325">
        <v>7.5810185185185182E-3</v>
      </c>
      <c r="BF205" s="301">
        <v>45</v>
      </c>
      <c r="BJ205" t="s">
        <v>667</v>
      </c>
      <c r="BK205">
        <v>2002</v>
      </c>
      <c r="BL205">
        <v>-16</v>
      </c>
    </row>
    <row r="206" spans="1:64" ht="23.1" customHeight="1" x14ac:dyDescent="0.4">
      <c r="A206" s="26"/>
      <c r="B206" s="287">
        <v>193</v>
      </c>
      <c r="C206" s="310" t="s">
        <v>273</v>
      </c>
      <c r="D206" s="289">
        <v>8.3912037037037045E-3</v>
      </c>
      <c r="E206" s="290">
        <v>2023</v>
      </c>
      <c r="F206" s="288" t="s">
        <v>257</v>
      </c>
      <c r="G206" s="287" t="s">
        <v>274</v>
      </c>
      <c r="H206" s="207" t="s">
        <v>665</v>
      </c>
      <c r="J206" s="5"/>
      <c r="K206" s="6"/>
      <c r="L206" s="5"/>
      <c r="M206" s="5"/>
      <c r="N206" s="5"/>
      <c r="O206" s="5"/>
      <c r="P206" s="5"/>
      <c r="Q206" s="5"/>
      <c r="R206" s="5"/>
      <c r="S206" s="5"/>
      <c r="T206" s="5"/>
      <c r="U206" s="5"/>
      <c r="W206" s="5"/>
      <c r="X206" s="5"/>
      <c r="Y206" s="5"/>
      <c r="Z206" s="5"/>
      <c r="AA206" s="5"/>
      <c r="AB206" s="5"/>
      <c r="AC206" s="5"/>
      <c r="AD206" s="5"/>
      <c r="AE206" s="5"/>
      <c r="AF206" s="5"/>
      <c r="AG206" s="5"/>
      <c r="AH206" s="5"/>
      <c r="AI206" s="5"/>
      <c r="AJ206" s="5"/>
      <c r="AK206" s="5"/>
      <c r="AL206" s="5"/>
      <c r="AM206" s="5"/>
      <c r="AN206" s="8"/>
      <c r="AO206" s="8"/>
      <c r="AP206" s="5"/>
      <c r="AQ206" s="8"/>
      <c r="AR206" s="8"/>
      <c r="AS206" s="5"/>
      <c r="AT206" s="6"/>
      <c r="AU206" s="5"/>
      <c r="AV206" s="5"/>
      <c r="AW206" s="5"/>
      <c r="AX206" s="5"/>
      <c r="AY206" s="5"/>
      <c r="AZ206" s="5"/>
      <c r="BA206" s="8"/>
      <c r="BB206" s="8"/>
      <c r="BC206" s="298">
        <v>202</v>
      </c>
      <c r="BD206" s="324" t="s">
        <v>329</v>
      </c>
      <c r="BE206" s="325">
        <v>7.5810185185185182E-3</v>
      </c>
      <c r="BF206" s="301">
        <v>42</v>
      </c>
      <c r="BJ206" t="s">
        <v>668</v>
      </c>
      <c r="BK206">
        <v>2002</v>
      </c>
      <c r="BL206">
        <v>-16</v>
      </c>
    </row>
    <row r="207" spans="1:64" ht="23.1" customHeight="1" x14ac:dyDescent="0.25">
      <c r="A207" s="26"/>
      <c r="B207" s="287">
        <v>194</v>
      </c>
      <c r="C207" s="355" t="s">
        <v>367</v>
      </c>
      <c r="D207" s="289">
        <v>9.2708333333333341E-3</v>
      </c>
      <c r="E207" s="290">
        <v>2010</v>
      </c>
      <c r="F207" s="310" t="s">
        <v>264</v>
      </c>
      <c r="G207" s="287" t="s">
        <v>267</v>
      </c>
      <c r="H207" s="207">
        <v>33</v>
      </c>
      <c r="J207" s="5"/>
      <c r="K207" s="6"/>
      <c r="L207" s="5"/>
      <c r="M207" s="5"/>
      <c r="N207" s="5"/>
      <c r="O207" s="5"/>
      <c r="P207" s="5"/>
      <c r="Q207" s="5"/>
      <c r="R207" s="5"/>
      <c r="S207" s="5"/>
      <c r="T207" s="5"/>
      <c r="U207" s="5"/>
      <c r="W207" s="5"/>
      <c r="X207" s="5"/>
      <c r="Y207" s="5"/>
      <c r="Z207" s="5"/>
      <c r="AA207" s="5"/>
      <c r="AB207" s="5"/>
      <c r="AC207" s="5"/>
      <c r="AD207" s="5"/>
      <c r="AE207" s="5"/>
      <c r="AF207" s="5"/>
      <c r="AG207" s="5"/>
      <c r="AH207" s="5"/>
      <c r="AI207" s="5"/>
      <c r="AJ207" s="5"/>
      <c r="AK207" s="5"/>
      <c r="AL207" s="5"/>
      <c r="AM207" s="5"/>
      <c r="AN207" s="8"/>
      <c r="AO207" s="8"/>
      <c r="AP207" s="5"/>
      <c r="AQ207" s="8"/>
      <c r="AR207" s="8"/>
      <c r="AS207" s="5"/>
      <c r="AT207" s="6"/>
      <c r="AU207" s="5"/>
      <c r="AV207" s="5"/>
      <c r="AW207" s="5"/>
      <c r="AX207" s="5"/>
      <c r="AY207" s="5"/>
      <c r="AZ207" s="5"/>
      <c r="BA207" s="8"/>
      <c r="BB207" s="8"/>
      <c r="BC207" s="298">
        <v>203</v>
      </c>
      <c r="BD207" s="324" t="s">
        <v>281</v>
      </c>
      <c r="BE207" s="325">
        <v>7.5810185185185182E-3</v>
      </c>
      <c r="BF207" s="301">
        <v>39</v>
      </c>
      <c r="BJ207" t="s">
        <v>517</v>
      </c>
      <c r="BK207">
        <v>2002</v>
      </c>
      <c r="BL207">
        <v>20</v>
      </c>
    </row>
    <row r="208" spans="1:64" ht="23.1" customHeight="1" x14ac:dyDescent="0.25">
      <c r="A208" s="26"/>
      <c r="B208" s="287">
        <v>195</v>
      </c>
      <c r="C208" s="353" t="s">
        <v>348</v>
      </c>
      <c r="D208" s="356">
        <v>9.2824074074074076E-3</v>
      </c>
      <c r="E208" s="290">
        <v>2013</v>
      </c>
      <c r="F208" s="310" t="s">
        <v>264</v>
      </c>
      <c r="G208" s="287" t="s">
        <v>258</v>
      </c>
      <c r="H208" s="207">
        <v>28</v>
      </c>
      <c r="J208" s="5"/>
      <c r="K208" s="6"/>
      <c r="L208" s="5"/>
      <c r="M208" s="5"/>
      <c r="N208" s="5"/>
      <c r="O208" s="5"/>
      <c r="P208" s="5"/>
      <c r="Q208" s="5"/>
      <c r="R208" s="5"/>
      <c r="S208" s="5"/>
      <c r="T208" s="5"/>
      <c r="U208" s="5"/>
      <c r="W208" s="5"/>
      <c r="X208" s="5"/>
      <c r="Y208" s="5"/>
      <c r="Z208" s="5"/>
      <c r="AA208" s="5"/>
      <c r="AB208" s="5"/>
      <c r="AC208" s="5"/>
      <c r="AD208" s="5"/>
      <c r="AE208" s="5"/>
      <c r="AF208" s="5"/>
      <c r="AG208" s="5"/>
      <c r="AH208" s="5"/>
      <c r="AI208" s="5"/>
      <c r="AJ208" s="5"/>
      <c r="AK208" s="5"/>
      <c r="AL208" s="5"/>
      <c r="AM208" s="5"/>
      <c r="AN208" s="8"/>
      <c r="AO208" s="8"/>
      <c r="AP208" s="5"/>
      <c r="AQ208" s="8"/>
      <c r="AR208" s="8"/>
      <c r="AS208" s="5"/>
      <c r="AT208" s="6"/>
      <c r="AU208" s="5"/>
      <c r="AV208" s="5"/>
      <c r="AW208" s="5"/>
      <c r="AX208" s="5"/>
      <c r="AY208" s="5"/>
      <c r="AZ208" s="5"/>
      <c r="BA208" s="8"/>
      <c r="BB208" s="8"/>
      <c r="BC208" s="298">
        <v>204</v>
      </c>
      <c r="BD208" s="324" t="s">
        <v>503</v>
      </c>
      <c r="BE208" s="325">
        <v>7.5810185185185182E-3</v>
      </c>
      <c r="BF208" s="301">
        <v>21</v>
      </c>
      <c r="BJ208" t="s">
        <v>669</v>
      </c>
      <c r="BK208">
        <v>2002</v>
      </c>
      <c r="BL208">
        <v>-16</v>
      </c>
    </row>
    <row r="209" spans="1:64" ht="23.1" customHeight="1" x14ac:dyDescent="0.4">
      <c r="A209" s="26"/>
      <c r="B209" s="287">
        <v>196</v>
      </c>
      <c r="C209" s="288" t="s">
        <v>374</v>
      </c>
      <c r="D209" s="289">
        <v>9.2824074074074076E-3</v>
      </c>
      <c r="E209" s="290">
        <v>2006</v>
      </c>
      <c r="F209" s="288" t="s">
        <v>257</v>
      </c>
      <c r="G209" s="287" t="s">
        <v>267</v>
      </c>
      <c r="H209" s="207" t="s">
        <v>375</v>
      </c>
      <c r="J209" s="5"/>
      <c r="K209" s="6"/>
      <c r="L209" s="5"/>
      <c r="M209" s="5"/>
      <c r="N209" s="5"/>
      <c r="O209" s="5"/>
      <c r="P209" s="5"/>
      <c r="Q209" s="5"/>
      <c r="R209" s="5"/>
      <c r="S209" s="5"/>
      <c r="T209" s="5"/>
      <c r="U209" s="5"/>
      <c r="W209" s="5"/>
      <c r="X209" s="5"/>
      <c r="Y209" s="5"/>
      <c r="Z209" s="5"/>
      <c r="AA209" s="5"/>
      <c r="AB209" s="5"/>
      <c r="AC209" s="5"/>
      <c r="AD209" s="5"/>
      <c r="AE209" s="5"/>
      <c r="AF209" s="5"/>
      <c r="AG209" s="5"/>
      <c r="AH209" s="5"/>
      <c r="AI209" s="5"/>
      <c r="AJ209" s="5"/>
      <c r="AK209" s="5"/>
      <c r="AL209" s="5"/>
      <c r="AM209" s="5"/>
      <c r="AN209" s="8"/>
      <c r="AO209" s="8"/>
      <c r="AP209" s="5"/>
      <c r="AQ209" s="8"/>
      <c r="AR209" s="8"/>
      <c r="AS209" s="5"/>
      <c r="AT209" s="6"/>
      <c r="AU209" s="5"/>
      <c r="AV209" s="5"/>
      <c r="AW209" s="5"/>
      <c r="AX209" s="5"/>
      <c r="AY209" s="5"/>
      <c r="AZ209" s="5"/>
      <c r="BA209" s="8"/>
      <c r="BB209" s="8"/>
      <c r="BC209" s="298">
        <v>205</v>
      </c>
      <c r="BD209" s="319" t="s">
        <v>339</v>
      </c>
      <c r="BE209" s="320">
        <v>7.5810185185185182E-3</v>
      </c>
      <c r="BF209" s="319">
        <v>19</v>
      </c>
      <c r="BJ209" t="s">
        <v>670</v>
      </c>
      <c r="BK209">
        <v>2002</v>
      </c>
      <c r="BL209">
        <v>-16</v>
      </c>
    </row>
    <row r="210" spans="1:64" ht="23.1" customHeight="1" x14ac:dyDescent="0.25">
      <c r="A210" s="26"/>
      <c r="B210" s="287">
        <v>197</v>
      </c>
      <c r="C210" s="353" t="s">
        <v>381</v>
      </c>
      <c r="D210" s="356">
        <v>9.3171296296296283E-3</v>
      </c>
      <c r="E210" s="290">
        <v>2010</v>
      </c>
      <c r="F210" s="310" t="s">
        <v>257</v>
      </c>
      <c r="G210" s="287" t="s">
        <v>267</v>
      </c>
      <c r="H210" s="207">
        <v>24</v>
      </c>
      <c r="J210" s="5"/>
      <c r="K210" s="6"/>
      <c r="L210" s="5"/>
      <c r="M210" s="5"/>
      <c r="N210" s="5"/>
      <c r="O210" s="5"/>
      <c r="P210" s="5"/>
      <c r="Q210" s="5"/>
      <c r="R210" s="5"/>
      <c r="S210" s="5"/>
      <c r="T210" s="5"/>
      <c r="U210" s="5"/>
      <c r="W210" s="5"/>
      <c r="X210" s="5"/>
      <c r="Y210" s="5"/>
      <c r="Z210" s="5"/>
      <c r="AA210" s="5"/>
      <c r="AB210" s="5"/>
      <c r="AC210" s="5"/>
      <c r="AD210" s="5"/>
      <c r="AE210" s="5"/>
      <c r="AF210" s="5"/>
      <c r="AG210" s="5"/>
      <c r="AH210" s="5"/>
      <c r="AI210" s="5"/>
      <c r="AJ210" s="5"/>
      <c r="AK210" s="5"/>
      <c r="AL210" s="5"/>
      <c r="AM210" s="5"/>
      <c r="AN210" s="8"/>
      <c r="AO210" s="8"/>
      <c r="AP210" s="5"/>
      <c r="AQ210" s="8"/>
      <c r="AR210" s="8"/>
      <c r="AS210" s="5"/>
      <c r="AT210" s="6"/>
      <c r="AU210" s="5"/>
      <c r="AV210" s="5"/>
      <c r="AW210" s="5"/>
      <c r="AX210" s="5"/>
      <c r="AY210" s="5"/>
      <c r="AZ210" s="5"/>
      <c r="BA210" s="8"/>
      <c r="BB210" s="8"/>
      <c r="BC210" s="298">
        <v>206</v>
      </c>
      <c r="BD210" s="324" t="s">
        <v>261</v>
      </c>
      <c r="BE210" s="325">
        <v>7.5925925925925926E-3</v>
      </c>
      <c r="BF210" s="301">
        <v>36</v>
      </c>
      <c r="BJ210" t="s">
        <v>620</v>
      </c>
      <c r="BK210">
        <v>2002</v>
      </c>
      <c r="BL210">
        <v>22</v>
      </c>
    </row>
    <row r="211" spans="1:64" ht="23.1" customHeight="1" thickBot="1" x14ac:dyDescent="0.45">
      <c r="A211" s="26"/>
      <c r="B211" s="287">
        <v>198</v>
      </c>
      <c r="C211" s="288" t="s">
        <v>354</v>
      </c>
      <c r="D211" s="289">
        <v>9.3287037037037036E-3</v>
      </c>
      <c r="E211" s="290">
        <v>2001</v>
      </c>
      <c r="F211" s="310" t="s">
        <v>264</v>
      </c>
      <c r="G211" s="287" t="s">
        <v>258</v>
      </c>
      <c r="H211" s="207">
        <v>24</v>
      </c>
      <c r="J211" s="5"/>
      <c r="K211" s="6"/>
      <c r="L211" s="5"/>
      <c r="M211" s="5"/>
      <c r="N211" s="5"/>
      <c r="O211" s="5"/>
      <c r="P211" s="5"/>
      <c r="Q211" s="5"/>
      <c r="R211" s="5"/>
      <c r="S211" s="5"/>
      <c r="T211" s="5"/>
      <c r="U211" s="5"/>
      <c r="W211" s="5"/>
      <c r="X211" s="5"/>
      <c r="Y211" s="5"/>
      <c r="Z211" s="5"/>
      <c r="AA211" s="5"/>
      <c r="AB211" s="5"/>
      <c r="AC211" s="5"/>
      <c r="AD211" s="5"/>
      <c r="AE211" s="5"/>
      <c r="AF211" s="5"/>
      <c r="AG211" s="5"/>
      <c r="AH211" s="5"/>
      <c r="AI211" s="5"/>
      <c r="AJ211" s="5"/>
      <c r="AK211" s="5"/>
      <c r="AL211" s="5"/>
      <c r="AM211" s="5"/>
      <c r="AN211" s="8"/>
      <c r="AO211" s="8"/>
      <c r="AP211" s="5"/>
      <c r="AQ211" s="8"/>
      <c r="AR211" s="8"/>
      <c r="AS211" s="5"/>
      <c r="AT211" s="6"/>
      <c r="AU211" s="5"/>
      <c r="AV211" s="5"/>
      <c r="AW211" s="5"/>
      <c r="AX211" s="5"/>
      <c r="AY211" s="5"/>
      <c r="AZ211" s="5"/>
      <c r="BA211" s="8"/>
      <c r="BB211" s="8"/>
      <c r="BC211" s="298">
        <v>207</v>
      </c>
      <c r="BD211" s="324" t="s">
        <v>465</v>
      </c>
      <c r="BE211" s="325">
        <v>7.5925925925925926E-3</v>
      </c>
      <c r="BF211" s="301">
        <v>28</v>
      </c>
      <c r="BG211" s="37"/>
      <c r="BJ211" t="s">
        <v>340</v>
      </c>
      <c r="BK211">
        <v>2001</v>
      </c>
      <c r="BL211">
        <v>19</v>
      </c>
    </row>
    <row r="212" spans="1:64" ht="23.1" customHeight="1" thickTop="1" x14ac:dyDescent="0.4">
      <c r="A212" s="26"/>
      <c r="B212" s="287">
        <v>199</v>
      </c>
      <c r="C212" s="288" t="s">
        <v>505</v>
      </c>
      <c r="D212" s="289">
        <v>9.3634259259259261E-3</v>
      </c>
      <c r="E212" s="290">
        <v>2012</v>
      </c>
      <c r="F212" s="288" t="s">
        <v>264</v>
      </c>
      <c r="G212" s="287" t="s">
        <v>265</v>
      </c>
      <c r="H212" s="207">
        <v>57</v>
      </c>
      <c r="J212" s="5"/>
      <c r="K212" s="6"/>
      <c r="L212" s="5"/>
      <c r="M212" s="5"/>
      <c r="N212" s="5"/>
      <c r="O212" s="5"/>
      <c r="P212" s="5"/>
      <c r="Q212" s="5"/>
      <c r="R212" s="5"/>
      <c r="S212" s="5"/>
      <c r="T212" s="5"/>
      <c r="U212" s="5"/>
      <c r="W212" s="5"/>
      <c r="X212" s="5"/>
      <c r="Y212" s="5"/>
      <c r="Z212" s="5"/>
      <c r="AA212" s="5"/>
      <c r="AB212" s="5"/>
      <c r="AC212" s="5"/>
      <c r="AD212" s="5"/>
      <c r="AE212" s="5"/>
      <c r="AF212" s="5"/>
      <c r="AG212" s="5"/>
      <c r="AH212" s="5"/>
      <c r="AI212" s="5"/>
      <c r="AJ212" s="5"/>
      <c r="AK212" s="5"/>
      <c r="AL212" s="5"/>
      <c r="AM212" s="5"/>
      <c r="AN212" s="8"/>
      <c r="AO212" s="8"/>
      <c r="AP212" s="5"/>
      <c r="AQ212" s="8"/>
      <c r="AR212" s="8"/>
      <c r="AS212" s="5"/>
      <c r="AT212" s="6"/>
      <c r="AU212" s="5"/>
      <c r="AV212" s="5"/>
      <c r="AW212" s="5"/>
      <c r="AX212" s="5"/>
      <c r="AY212" s="5"/>
      <c r="AZ212" s="5"/>
      <c r="BA212" s="8"/>
      <c r="BB212" s="8"/>
      <c r="BC212" s="298">
        <v>208</v>
      </c>
      <c r="BD212" s="324" t="s">
        <v>417</v>
      </c>
      <c r="BE212" s="325">
        <v>7.5925925925925926E-3</v>
      </c>
      <c r="BF212" s="301">
        <v>28</v>
      </c>
      <c r="BJ212" t="s">
        <v>352</v>
      </c>
      <c r="BK212">
        <v>2001</v>
      </c>
      <c r="BL212">
        <v>29</v>
      </c>
    </row>
    <row r="213" spans="1:64" ht="23.1" customHeight="1" x14ac:dyDescent="0.4">
      <c r="A213" s="26"/>
      <c r="B213" s="287">
        <v>200</v>
      </c>
      <c r="C213" s="288" t="s">
        <v>331</v>
      </c>
      <c r="D213" s="289">
        <v>8.9120370370370378E-3</v>
      </c>
      <c r="E213" s="290">
        <v>2023</v>
      </c>
      <c r="F213" s="288" t="s">
        <v>257</v>
      </c>
      <c r="G213" s="287" t="s">
        <v>267</v>
      </c>
      <c r="H213" s="207">
        <v>24</v>
      </c>
      <c r="J213" s="5"/>
      <c r="K213" s="6"/>
      <c r="L213" s="5"/>
      <c r="M213" s="5"/>
      <c r="N213" s="5"/>
      <c r="O213" s="5"/>
      <c r="P213" s="5"/>
      <c r="Q213" s="5"/>
      <c r="R213" s="5"/>
      <c r="S213" s="5"/>
      <c r="T213" s="5"/>
      <c r="U213" s="5"/>
      <c r="W213" s="5"/>
      <c r="X213" s="5"/>
      <c r="Y213" s="5"/>
      <c r="Z213" s="5"/>
      <c r="AA213" s="5"/>
      <c r="AB213" s="5"/>
      <c r="AC213" s="5"/>
      <c r="AD213" s="5"/>
      <c r="AE213" s="5"/>
      <c r="AF213" s="5"/>
      <c r="AG213" s="5"/>
      <c r="AH213" s="5"/>
      <c r="AI213" s="5"/>
      <c r="AJ213" s="5"/>
      <c r="AK213" s="5"/>
      <c r="AL213" s="5"/>
      <c r="AM213" s="5"/>
      <c r="AN213" s="8"/>
      <c r="AO213" s="8"/>
      <c r="AP213" s="5"/>
      <c r="AQ213" s="8"/>
      <c r="AR213" s="8"/>
      <c r="AS213" s="5"/>
      <c r="AT213" s="6"/>
      <c r="AU213" s="5"/>
      <c r="AV213" s="5"/>
      <c r="AW213" s="5"/>
      <c r="AX213" s="5"/>
      <c r="AY213" s="5"/>
      <c r="AZ213" s="5"/>
      <c r="BA213" s="8"/>
      <c r="BB213" s="8"/>
      <c r="BC213" s="298">
        <v>209</v>
      </c>
      <c r="BD213" s="324" t="s">
        <v>270</v>
      </c>
      <c r="BE213" s="325">
        <v>7.5925925925925926E-3</v>
      </c>
      <c r="BF213" s="301">
        <v>22</v>
      </c>
      <c r="BJ213" t="s">
        <v>478</v>
      </c>
      <c r="BK213">
        <v>2001</v>
      </c>
      <c r="BL213">
        <v>32</v>
      </c>
    </row>
    <row r="214" spans="1:64" ht="23.1" customHeight="1" x14ac:dyDescent="0.4">
      <c r="A214" s="26"/>
      <c r="B214" s="287">
        <v>201</v>
      </c>
      <c r="C214" s="310" t="s">
        <v>391</v>
      </c>
      <c r="D214" s="289">
        <v>9.4212962962962957E-3</v>
      </c>
      <c r="E214" s="290">
        <v>2019</v>
      </c>
      <c r="F214" s="288" t="s">
        <v>264</v>
      </c>
      <c r="G214" s="287" t="s">
        <v>267</v>
      </c>
      <c r="H214" s="207">
        <v>19</v>
      </c>
      <c r="J214" s="5"/>
      <c r="K214" s="6"/>
      <c r="L214" s="5"/>
      <c r="M214" s="5"/>
      <c r="N214" s="5"/>
      <c r="O214" s="5"/>
      <c r="P214" s="5"/>
      <c r="Q214" s="5"/>
      <c r="R214" s="5"/>
      <c r="S214" s="5"/>
      <c r="T214" s="5"/>
      <c r="U214" s="5"/>
      <c r="W214" s="5"/>
      <c r="X214" s="5"/>
      <c r="Y214" s="5"/>
      <c r="Z214" s="5"/>
      <c r="AA214" s="5"/>
      <c r="AB214" s="5"/>
      <c r="AC214" s="5"/>
      <c r="AD214" s="5"/>
      <c r="AE214" s="5"/>
      <c r="AF214" s="5"/>
      <c r="AG214" s="5"/>
      <c r="AH214" s="5"/>
      <c r="AI214" s="5"/>
      <c r="AJ214" s="5"/>
      <c r="AK214" s="5"/>
      <c r="AL214" s="5"/>
      <c r="AM214" s="5"/>
      <c r="AN214" s="8"/>
      <c r="AO214" s="8"/>
      <c r="AP214" s="5"/>
      <c r="AQ214" s="8"/>
      <c r="AR214" s="8"/>
      <c r="AS214" s="5"/>
      <c r="AT214" s="6"/>
      <c r="AU214" s="5"/>
      <c r="AV214" s="5"/>
      <c r="AW214" s="5"/>
      <c r="AX214" s="5"/>
      <c r="AY214" s="5"/>
      <c r="AZ214" s="5"/>
      <c r="BA214" s="8"/>
      <c r="BB214" s="8"/>
      <c r="BC214" s="298">
        <v>210</v>
      </c>
      <c r="BD214" s="324" t="s">
        <v>303</v>
      </c>
      <c r="BE214" s="325">
        <v>7.5925925925925952E-3</v>
      </c>
      <c r="BF214" s="301">
        <v>50</v>
      </c>
      <c r="BJ214" t="s">
        <v>503</v>
      </c>
      <c r="BK214">
        <v>2001</v>
      </c>
      <c r="BL214">
        <v>23</v>
      </c>
    </row>
    <row r="215" spans="1:64" ht="23.1" customHeight="1" x14ac:dyDescent="0.4">
      <c r="A215" s="26"/>
      <c r="B215" s="287">
        <v>202</v>
      </c>
      <c r="C215" s="288" t="s">
        <v>360</v>
      </c>
      <c r="D215" s="289">
        <v>9.4444444444444445E-3</v>
      </c>
      <c r="E215" s="290">
        <v>2011</v>
      </c>
      <c r="F215" s="288" t="s">
        <v>257</v>
      </c>
      <c r="G215" s="287" t="s">
        <v>258</v>
      </c>
      <c r="H215" s="207">
        <v>19</v>
      </c>
      <c r="J215" s="5"/>
      <c r="K215" s="6"/>
      <c r="L215" s="5"/>
      <c r="M215" s="5"/>
      <c r="N215" s="5"/>
      <c r="O215" s="5"/>
      <c r="P215" s="5"/>
      <c r="Q215" s="5"/>
      <c r="R215" s="5"/>
      <c r="S215" s="5"/>
      <c r="T215" s="5"/>
      <c r="U215" s="5"/>
      <c r="W215" s="5"/>
      <c r="X215" s="5"/>
      <c r="Y215" s="5"/>
      <c r="Z215" s="5"/>
      <c r="AA215" s="5"/>
      <c r="AB215" s="5"/>
      <c r="AC215" s="5"/>
      <c r="AD215" s="5"/>
      <c r="AE215" s="5"/>
      <c r="AF215" s="5"/>
      <c r="AG215" s="5"/>
      <c r="AH215" s="5"/>
      <c r="AI215" s="5"/>
      <c r="AJ215" s="5"/>
      <c r="AK215" s="5"/>
      <c r="AL215" s="5"/>
      <c r="AM215" s="5"/>
      <c r="AN215" s="8"/>
      <c r="AO215" s="8"/>
      <c r="AP215" s="5"/>
      <c r="AQ215" s="8"/>
      <c r="AR215" s="8"/>
      <c r="AS215" s="5"/>
      <c r="AT215" s="6"/>
      <c r="AU215" s="5"/>
      <c r="AV215" s="5"/>
      <c r="AW215" s="5"/>
      <c r="AX215" s="5"/>
      <c r="AY215" s="5"/>
      <c r="AZ215" s="5"/>
      <c r="BA215" s="8"/>
      <c r="BB215" s="8"/>
      <c r="BC215" s="298">
        <v>211</v>
      </c>
      <c r="BD215" s="324" t="s">
        <v>432</v>
      </c>
      <c r="BE215" s="325">
        <v>7.6041666666666619E-3</v>
      </c>
      <c r="BF215" s="301">
        <v>21</v>
      </c>
      <c r="BJ215" t="s">
        <v>295</v>
      </c>
      <c r="BK215">
        <v>2001</v>
      </c>
      <c r="BL215">
        <v>43</v>
      </c>
    </row>
    <row r="216" spans="1:64" ht="23.1" customHeight="1" x14ac:dyDescent="0.4">
      <c r="A216" s="26"/>
      <c r="B216" s="287">
        <v>203</v>
      </c>
      <c r="C216" s="288" t="s">
        <v>398</v>
      </c>
      <c r="D216" s="289">
        <v>9.5138888888888894E-3</v>
      </c>
      <c r="E216" s="290">
        <v>2011</v>
      </c>
      <c r="F216" s="288" t="s">
        <v>257</v>
      </c>
      <c r="G216" s="287" t="s">
        <v>267</v>
      </c>
      <c r="H216" s="207">
        <v>23</v>
      </c>
      <c r="J216" s="5"/>
      <c r="K216" s="6"/>
      <c r="L216" s="5"/>
      <c r="M216" s="5"/>
      <c r="N216" s="5"/>
      <c r="O216" s="5"/>
      <c r="P216" s="5"/>
      <c r="Q216" s="5"/>
      <c r="R216" s="5"/>
      <c r="S216" s="5"/>
      <c r="T216" s="5"/>
      <c r="U216" s="5"/>
      <c r="W216" s="5"/>
      <c r="X216" s="5"/>
      <c r="Y216" s="5"/>
      <c r="Z216" s="5"/>
      <c r="AA216" s="5"/>
      <c r="AB216" s="5"/>
      <c r="AC216" s="5"/>
      <c r="AD216" s="5"/>
      <c r="AE216" s="5"/>
      <c r="AF216" s="5"/>
      <c r="AG216" s="5"/>
      <c r="AH216" s="5"/>
      <c r="AI216" s="5"/>
      <c r="AJ216" s="5"/>
      <c r="AK216" s="5"/>
      <c r="AL216" s="5"/>
      <c r="AM216" s="5"/>
      <c r="AN216" s="8"/>
      <c r="AO216" s="8"/>
      <c r="AP216" s="5"/>
      <c r="AQ216" s="8"/>
      <c r="AR216" s="8"/>
      <c r="AS216" s="5"/>
      <c r="AT216" s="6"/>
      <c r="AU216" s="5"/>
      <c r="AV216" s="5"/>
      <c r="AW216" s="5"/>
      <c r="AX216" s="5"/>
      <c r="AY216" s="5"/>
      <c r="AZ216" s="5"/>
      <c r="BA216" s="8"/>
      <c r="BB216" s="8"/>
      <c r="BC216" s="298">
        <v>212</v>
      </c>
      <c r="BD216" s="324" t="s">
        <v>373</v>
      </c>
      <c r="BE216" s="325">
        <v>7.6041666666666662E-3</v>
      </c>
      <c r="BF216" s="301">
        <v>39</v>
      </c>
      <c r="BJ216" t="s">
        <v>286</v>
      </c>
      <c r="BK216">
        <v>2001</v>
      </c>
      <c r="BL216">
        <v>20</v>
      </c>
    </row>
    <row r="217" spans="1:64" ht="23.1" customHeight="1" x14ac:dyDescent="0.4">
      <c r="A217" s="26"/>
      <c r="B217" s="287">
        <v>204</v>
      </c>
      <c r="C217" s="288" t="s">
        <v>404</v>
      </c>
      <c r="D217" s="289">
        <v>9.525462962962963E-3</v>
      </c>
      <c r="E217" s="290">
        <v>2000</v>
      </c>
      <c r="F217" s="288" t="s">
        <v>264</v>
      </c>
      <c r="G217" s="287" t="s">
        <v>267</v>
      </c>
      <c r="H217" s="207" t="s">
        <v>375</v>
      </c>
      <c r="J217" s="5"/>
      <c r="K217" s="6"/>
      <c r="L217" s="5"/>
      <c r="M217" s="5"/>
      <c r="N217" s="5"/>
      <c r="O217" s="5"/>
      <c r="P217" s="5"/>
      <c r="Q217" s="5"/>
      <c r="R217" s="5"/>
      <c r="S217" s="5"/>
      <c r="T217" s="5"/>
      <c r="U217" s="5"/>
      <c r="W217" s="5"/>
      <c r="X217" s="5"/>
      <c r="Y217" s="5"/>
      <c r="Z217" s="5"/>
      <c r="AA217" s="5"/>
      <c r="AB217" s="5"/>
      <c r="AC217" s="5"/>
      <c r="AD217" s="5"/>
      <c r="AE217" s="5"/>
      <c r="AF217" s="5"/>
      <c r="AG217" s="5"/>
      <c r="AH217" s="5"/>
      <c r="AI217" s="5"/>
      <c r="AJ217" s="5"/>
      <c r="AK217" s="5"/>
      <c r="AL217" s="5"/>
      <c r="AM217" s="5"/>
      <c r="AN217" s="8"/>
      <c r="AO217" s="8"/>
      <c r="AP217" s="5"/>
      <c r="AQ217" s="8"/>
      <c r="AR217" s="8"/>
      <c r="AS217" s="5"/>
      <c r="AT217" s="6"/>
      <c r="AU217" s="5"/>
      <c r="AV217" s="5"/>
      <c r="AW217" s="5"/>
      <c r="AX217" s="5"/>
      <c r="AY217" s="5"/>
      <c r="AZ217" s="5"/>
      <c r="BA217" s="8"/>
      <c r="BB217" s="8"/>
      <c r="BC217" s="298">
        <v>213</v>
      </c>
      <c r="BD217" s="324" t="s">
        <v>417</v>
      </c>
      <c r="BE217" s="325">
        <v>7.6041666666666662E-3</v>
      </c>
      <c r="BF217" s="301">
        <v>29</v>
      </c>
      <c r="BJ217" t="s">
        <v>484</v>
      </c>
      <c r="BK217">
        <v>2001</v>
      </c>
      <c r="BL217">
        <v>26</v>
      </c>
    </row>
    <row r="218" spans="1:64" ht="23.1" customHeight="1" x14ac:dyDescent="0.4">
      <c r="A218" s="26"/>
      <c r="B218" s="287">
        <v>205</v>
      </c>
      <c r="C218" s="310" t="s">
        <v>409</v>
      </c>
      <c r="D218" s="289">
        <v>9.5833333333333343E-3</v>
      </c>
      <c r="E218" s="290">
        <v>2019</v>
      </c>
      <c r="F218" s="288" t="s">
        <v>264</v>
      </c>
      <c r="G218" s="287" t="s">
        <v>267</v>
      </c>
      <c r="H218" s="207">
        <v>23</v>
      </c>
      <c r="J218" s="5"/>
      <c r="K218" s="6"/>
      <c r="L218" s="5"/>
      <c r="M218" s="5"/>
      <c r="N218" s="5"/>
      <c r="O218" s="5"/>
      <c r="P218" s="5"/>
      <c r="Q218" s="5"/>
      <c r="R218" s="5"/>
      <c r="S218" s="5"/>
      <c r="T218" s="5"/>
      <c r="U218" s="5"/>
      <c r="W218" s="5"/>
      <c r="X218" s="5"/>
      <c r="Y218" s="5"/>
      <c r="Z218" s="5"/>
      <c r="AA218" s="5"/>
      <c r="AB218" s="5"/>
      <c r="AC218" s="5"/>
      <c r="AD218" s="5"/>
      <c r="AE218" s="5"/>
      <c r="AF218" s="5"/>
      <c r="AG218" s="5"/>
      <c r="AH218" s="5"/>
      <c r="AI218" s="5"/>
      <c r="AJ218" s="5"/>
      <c r="AK218" s="5"/>
      <c r="AL218" s="5"/>
      <c r="AM218" s="5"/>
      <c r="AN218" s="8"/>
      <c r="AO218" s="8"/>
      <c r="AP218" s="5"/>
      <c r="AQ218" s="8"/>
      <c r="AR218" s="8"/>
      <c r="AS218" s="5"/>
      <c r="AT218" s="6"/>
      <c r="AU218" s="5"/>
      <c r="AV218" s="5"/>
      <c r="AW218" s="5"/>
      <c r="AX218" s="5"/>
      <c r="AY218" s="5"/>
      <c r="AZ218" s="5"/>
      <c r="BA218" s="8"/>
      <c r="BB218" s="8"/>
      <c r="BC218" s="298">
        <v>214</v>
      </c>
      <c r="BD218" s="324" t="s">
        <v>364</v>
      </c>
      <c r="BE218" s="325">
        <v>7.6041666666666662E-3</v>
      </c>
      <c r="BF218" s="301">
        <v>20</v>
      </c>
      <c r="BJ218" t="s">
        <v>373</v>
      </c>
      <c r="BK218">
        <v>2001</v>
      </c>
      <c r="BL218">
        <v>44</v>
      </c>
    </row>
    <row r="219" spans="1:64" ht="23.1" customHeight="1" x14ac:dyDescent="0.4">
      <c r="A219" s="26"/>
      <c r="B219" s="287">
        <v>206</v>
      </c>
      <c r="C219" s="288" t="s">
        <v>372</v>
      </c>
      <c r="D219" s="289">
        <v>9.5949074074074079E-3</v>
      </c>
      <c r="E219" s="290">
        <v>2006</v>
      </c>
      <c r="F219" s="288" t="s">
        <v>264</v>
      </c>
      <c r="G219" s="287" t="s">
        <v>258</v>
      </c>
      <c r="H219" s="207">
        <v>25</v>
      </c>
      <c r="J219" s="5"/>
      <c r="K219" s="6"/>
      <c r="L219" s="5"/>
      <c r="M219" s="5"/>
      <c r="N219" s="5"/>
      <c r="O219" s="5"/>
      <c r="P219" s="5"/>
      <c r="Q219" s="5"/>
      <c r="R219" s="5"/>
      <c r="S219" s="5"/>
      <c r="T219" s="5"/>
      <c r="U219" s="5"/>
      <c r="W219" s="5"/>
      <c r="X219" s="5"/>
      <c r="Y219" s="5"/>
      <c r="Z219" s="5"/>
      <c r="AA219" s="5"/>
      <c r="AB219" s="5"/>
      <c r="AC219" s="5"/>
      <c r="AD219" s="5"/>
      <c r="AE219" s="5"/>
      <c r="AF219" s="5"/>
      <c r="AG219" s="5"/>
      <c r="AH219" s="5"/>
      <c r="AI219" s="5"/>
      <c r="AJ219" s="5"/>
      <c r="AK219" s="5"/>
      <c r="AL219" s="5"/>
      <c r="AM219" s="5"/>
      <c r="AN219" s="8"/>
      <c r="AO219" s="8"/>
      <c r="AP219" s="5"/>
      <c r="AQ219" s="8"/>
      <c r="AR219" s="8"/>
      <c r="AS219" s="5"/>
      <c r="AT219" s="6"/>
      <c r="AU219" s="5"/>
      <c r="AV219" s="5"/>
      <c r="AW219" s="5"/>
      <c r="AX219" s="5"/>
      <c r="AY219" s="5"/>
      <c r="AZ219" s="5"/>
      <c r="BA219" s="8"/>
      <c r="BB219" s="8"/>
      <c r="BC219" s="298">
        <v>215</v>
      </c>
      <c r="BD219" s="324" t="s">
        <v>337</v>
      </c>
      <c r="BE219" s="325">
        <v>7.6157407407407415E-3</v>
      </c>
      <c r="BF219" s="301">
        <v>52</v>
      </c>
      <c r="BJ219" t="s">
        <v>380</v>
      </c>
      <c r="BK219">
        <v>2001</v>
      </c>
      <c r="BL219">
        <v>47</v>
      </c>
    </row>
    <row r="220" spans="1:64" ht="23.1" customHeight="1" x14ac:dyDescent="0.4">
      <c r="A220" s="26"/>
      <c r="B220" s="287">
        <v>207</v>
      </c>
      <c r="C220" s="288" t="s">
        <v>379</v>
      </c>
      <c r="D220" s="289">
        <v>9.6064814814814815E-3</v>
      </c>
      <c r="E220" s="290">
        <v>2011</v>
      </c>
      <c r="F220" s="288" t="s">
        <v>264</v>
      </c>
      <c r="G220" s="287" t="s">
        <v>258</v>
      </c>
      <c r="H220" s="207">
        <v>19</v>
      </c>
      <c r="J220" s="5"/>
      <c r="K220" s="6"/>
      <c r="L220" s="5"/>
      <c r="M220" s="5"/>
      <c r="N220" s="5"/>
      <c r="O220" s="5"/>
      <c r="P220" s="5"/>
      <c r="Q220" s="5"/>
      <c r="R220" s="5"/>
      <c r="S220" s="5"/>
      <c r="T220" s="5"/>
      <c r="U220" s="5"/>
      <c r="W220" s="5"/>
      <c r="X220" s="5"/>
      <c r="Y220" s="5"/>
      <c r="Z220" s="5"/>
      <c r="AA220" s="5"/>
      <c r="AB220" s="5"/>
      <c r="AC220" s="5"/>
      <c r="AD220" s="5"/>
      <c r="AE220" s="5"/>
      <c r="AF220" s="5"/>
      <c r="AG220" s="5"/>
      <c r="AH220" s="5"/>
      <c r="AI220" s="5"/>
      <c r="AJ220" s="5"/>
      <c r="AK220" s="5"/>
      <c r="AL220" s="5"/>
      <c r="AM220" s="5"/>
      <c r="AN220" s="8"/>
      <c r="AO220" s="8"/>
      <c r="AP220" s="5"/>
      <c r="AQ220" s="8"/>
      <c r="AR220" s="8"/>
      <c r="AS220" s="5"/>
      <c r="AT220" s="6"/>
      <c r="AU220" s="5"/>
      <c r="AV220" s="5"/>
      <c r="AW220" s="5"/>
      <c r="AX220" s="5"/>
      <c r="AY220" s="5"/>
      <c r="AZ220" s="5"/>
      <c r="BA220" s="8"/>
      <c r="BB220" s="8"/>
      <c r="BC220" s="298">
        <v>216</v>
      </c>
      <c r="BD220" s="324" t="s">
        <v>286</v>
      </c>
      <c r="BE220" s="325">
        <v>7.6157407407407415E-3</v>
      </c>
      <c r="BF220" s="301">
        <v>20</v>
      </c>
      <c r="BJ220" t="s">
        <v>496</v>
      </c>
      <c r="BK220">
        <v>2001</v>
      </c>
      <c r="BL220">
        <v>29</v>
      </c>
    </row>
    <row r="221" spans="1:64" ht="23.1" customHeight="1" x14ac:dyDescent="0.4">
      <c r="A221" s="26"/>
      <c r="B221" s="287">
        <v>208</v>
      </c>
      <c r="C221" s="288" t="s">
        <v>384</v>
      </c>
      <c r="D221" s="289">
        <v>9.618055555555555E-3</v>
      </c>
      <c r="E221" s="290">
        <v>2006</v>
      </c>
      <c r="F221" s="288" t="s">
        <v>264</v>
      </c>
      <c r="G221" s="287" t="s">
        <v>258</v>
      </c>
      <c r="H221" s="207">
        <v>25</v>
      </c>
      <c r="J221" s="5"/>
      <c r="K221" s="6"/>
      <c r="L221" s="5"/>
      <c r="M221" s="5"/>
      <c r="N221" s="5"/>
      <c r="O221" s="5"/>
      <c r="P221" s="5"/>
      <c r="Q221" s="5"/>
      <c r="R221" s="5"/>
      <c r="S221" s="5"/>
      <c r="T221" s="5"/>
      <c r="U221" s="5"/>
      <c r="W221" s="5"/>
      <c r="X221" s="5"/>
      <c r="Y221" s="5"/>
      <c r="Z221" s="5"/>
      <c r="AA221" s="5"/>
      <c r="AB221" s="5"/>
      <c r="AC221" s="5"/>
      <c r="AD221" s="5"/>
      <c r="AE221" s="5"/>
      <c r="AF221" s="5"/>
      <c r="AG221" s="5"/>
      <c r="AH221" s="5"/>
      <c r="AI221" s="5"/>
      <c r="AJ221" s="5"/>
      <c r="AK221" s="5"/>
      <c r="AL221" s="5"/>
      <c r="AM221" s="5"/>
      <c r="AN221" s="8"/>
      <c r="AO221" s="8"/>
      <c r="AP221" s="5"/>
      <c r="AQ221" s="8"/>
      <c r="AR221" s="8"/>
      <c r="AS221" s="5"/>
      <c r="AT221" s="6"/>
      <c r="AU221" s="5"/>
      <c r="AV221" s="5"/>
      <c r="AW221" s="5"/>
      <c r="AX221" s="5"/>
      <c r="AY221" s="5"/>
      <c r="AZ221" s="5"/>
      <c r="BA221" s="8"/>
      <c r="BB221" s="8"/>
      <c r="BC221" s="298">
        <v>217</v>
      </c>
      <c r="BD221" s="324" t="s">
        <v>622</v>
      </c>
      <c r="BE221" s="325">
        <v>7.6273148148148142E-3</v>
      </c>
      <c r="BF221" s="301">
        <v>20</v>
      </c>
      <c r="BJ221" t="s">
        <v>354</v>
      </c>
      <c r="BK221">
        <v>2001</v>
      </c>
      <c r="BL221">
        <v>24</v>
      </c>
    </row>
    <row r="222" spans="1:64" ht="23.1" customHeight="1" x14ac:dyDescent="0.4">
      <c r="A222" s="26"/>
      <c r="B222" s="287">
        <v>209</v>
      </c>
      <c r="C222" s="310" t="s">
        <v>422</v>
      </c>
      <c r="D222" s="289">
        <v>9.6412037037037039E-3</v>
      </c>
      <c r="E222" s="290">
        <v>2019</v>
      </c>
      <c r="F222" s="288" t="s">
        <v>257</v>
      </c>
      <c r="G222" s="287" t="s">
        <v>267</v>
      </c>
      <c r="H222" s="207">
        <v>24</v>
      </c>
      <c r="J222" s="5"/>
      <c r="K222" s="6"/>
      <c r="L222" s="5"/>
      <c r="M222" s="5"/>
      <c r="N222" s="5"/>
      <c r="O222" s="5"/>
      <c r="P222" s="5"/>
      <c r="Q222" s="5"/>
      <c r="R222" s="5"/>
      <c r="S222" s="5"/>
      <c r="T222" s="5"/>
      <c r="U222" s="5"/>
      <c r="W222" s="5"/>
      <c r="X222" s="5"/>
      <c r="Y222" s="5"/>
      <c r="Z222" s="5"/>
      <c r="AA222" s="5"/>
      <c r="AB222" s="5"/>
      <c r="AC222" s="5"/>
      <c r="AD222" s="5"/>
      <c r="AE222" s="5"/>
      <c r="AF222" s="5"/>
      <c r="AG222" s="5"/>
      <c r="AH222" s="5"/>
      <c r="AI222" s="5"/>
      <c r="AJ222" s="5"/>
      <c r="AK222" s="5"/>
      <c r="AL222" s="5"/>
      <c r="AM222" s="5"/>
      <c r="AN222" s="8"/>
      <c r="AO222" s="8"/>
      <c r="AP222" s="5"/>
      <c r="AQ222" s="8"/>
      <c r="AR222" s="8"/>
      <c r="AS222" s="5"/>
      <c r="AT222" s="6"/>
      <c r="AU222" s="5"/>
      <c r="AV222" s="5"/>
      <c r="AW222" s="5"/>
      <c r="AX222" s="5"/>
      <c r="AY222" s="5"/>
      <c r="AZ222" s="5"/>
      <c r="BA222" s="8"/>
      <c r="BB222" s="8"/>
      <c r="BC222" s="298">
        <v>218</v>
      </c>
      <c r="BD222" s="324" t="s">
        <v>305</v>
      </c>
      <c r="BE222" s="325">
        <v>7.6273148148148151E-3</v>
      </c>
      <c r="BF222" s="301">
        <v>28</v>
      </c>
      <c r="BJ222" t="s">
        <v>278</v>
      </c>
      <c r="BK222">
        <v>2000</v>
      </c>
      <c r="BL222">
        <v>23</v>
      </c>
    </row>
    <row r="223" spans="1:64" ht="23.1" customHeight="1" x14ac:dyDescent="0.4">
      <c r="A223" s="26"/>
      <c r="B223" s="287">
        <v>210</v>
      </c>
      <c r="C223" s="288" t="s">
        <v>389</v>
      </c>
      <c r="D223" s="289">
        <v>9.6527777777777775E-3</v>
      </c>
      <c r="E223" s="290">
        <v>2013</v>
      </c>
      <c r="F223" s="288" t="s">
        <v>264</v>
      </c>
      <c r="G223" s="287" t="s">
        <v>258</v>
      </c>
      <c r="H223" s="207">
        <v>27</v>
      </c>
      <c r="J223" s="5"/>
      <c r="K223" s="6"/>
      <c r="L223" s="5"/>
      <c r="M223" s="5"/>
      <c r="N223" s="5"/>
      <c r="O223" s="5"/>
      <c r="P223" s="5"/>
      <c r="Q223" s="5"/>
      <c r="R223" s="5"/>
      <c r="S223" s="5"/>
      <c r="T223" s="5"/>
      <c r="U223" s="5"/>
      <c r="W223" s="5"/>
      <c r="X223" s="5"/>
      <c r="Y223" s="5"/>
      <c r="Z223" s="5"/>
      <c r="AA223" s="5"/>
      <c r="AB223" s="5"/>
      <c r="AC223" s="5"/>
      <c r="AD223" s="5"/>
      <c r="AE223" s="5"/>
      <c r="AF223" s="5"/>
      <c r="AG223" s="5"/>
      <c r="AH223" s="5"/>
      <c r="AI223" s="5"/>
      <c r="AJ223" s="5"/>
      <c r="AK223" s="5"/>
      <c r="AL223" s="5"/>
      <c r="AM223" s="5"/>
      <c r="AN223" s="8"/>
      <c r="AO223" s="8"/>
      <c r="AP223" s="5"/>
      <c r="AQ223" s="8"/>
      <c r="AR223" s="8"/>
      <c r="AS223" s="5"/>
      <c r="AT223" s="6"/>
      <c r="AU223" s="5"/>
      <c r="AV223" s="5"/>
      <c r="AW223" s="5"/>
      <c r="AX223" s="5"/>
      <c r="AY223" s="5"/>
      <c r="AZ223" s="5"/>
      <c r="BA223" s="8"/>
      <c r="BB223" s="8"/>
      <c r="BC223" s="298">
        <v>219</v>
      </c>
      <c r="BD223" s="319" t="s">
        <v>351</v>
      </c>
      <c r="BE223" s="320">
        <v>7.6273148148148151E-3</v>
      </c>
      <c r="BF223" s="319">
        <v>30</v>
      </c>
      <c r="BJ223" t="s">
        <v>543</v>
      </c>
      <c r="BK223">
        <v>2000</v>
      </c>
      <c r="BL223">
        <v>20</v>
      </c>
    </row>
    <row r="224" spans="1:64" ht="23.1" customHeight="1" x14ac:dyDescent="0.4">
      <c r="A224" s="26"/>
      <c r="B224" s="287">
        <v>211</v>
      </c>
      <c r="C224" s="288" t="s">
        <v>427</v>
      </c>
      <c r="D224" s="289">
        <v>9.6759259259259264E-3</v>
      </c>
      <c r="E224" s="290">
        <v>2010</v>
      </c>
      <c r="F224" s="288" t="s">
        <v>257</v>
      </c>
      <c r="G224" s="287" t="s">
        <v>267</v>
      </c>
      <c r="H224" s="207">
        <v>23</v>
      </c>
      <c r="J224" s="5"/>
      <c r="K224" s="6"/>
      <c r="L224" s="5"/>
      <c r="M224" s="5"/>
      <c r="N224" s="5"/>
      <c r="O224" s="5"/>
      <c r="P224" s="5"/>
      <c r="Q224" s="5"/>
      <c r="R224" s="5"/>
      <c r="S224" s="5"/>
      <c r="T224" s="5"/>
      <c r="U224" s="5"/>
      <c r="W224" s="5"/>
      <c r="X224" s="5"/>
      <c r="Y224" s="5"/>
      <c r="Z224" s="5"/>
      <c r="AA224" s="5"/>
      <c r="AB224" s="5"/>
      <c r="AC224" s="5"/>
      <c r="AD224" s="5"/>
      <c r="AE224" s="5"/>
      <c r="AF224" s="5"/>
      <c r="AG224" s="5"/>
      <c r="AH224" s="5"/>
      <c r="AI224" s="5"/>
      <c r="AJ224" s="5"/>
      <c r="AK224" s="5"/>
      <c r="AL224" s="5"/>
      <c r="AM224" s="5"/>
      <c r="AN224" s="8"/>
      <c r="AO224" s="8"/>
      <c r="AP224" s="5"/>
      <c r="AQ224" s="8"/>
      <c r="AR224" s="8"/>
      <c r="AS224" s="5"/>
      <c r="AT224" s="6"/>
      <c r="AU224" s="5"/>
      <c r="AV224" s="5"/>
      <c r="AW224" s="5"/>
      <c r="AX224" s="5"/>
      <c r="AY224" s="5"/>
      <c r="AZ224" s="5"/>
      <c r="BA224" s="8"/>
      <c r="BB224" s="8"/>
      <c r="BC224" s="298">
        <v>220</v>
      </c>
      <c r="BD224" s="324" t="s">
        <v>293</v>
      </c>
      <c r="BE224" s="325">
        <v>7.6273148148148159E-3</v>
      </c>
      <c r="BF224" s="301">
        <v>25</v>
      </c>
      <c r="BJ224" t="s">
        <v>288</v>
      </c>
      <c r="BK224">
        <v>2000</v>
      </c>
      <c r="BL224">
        <v>46</v>
      </c>
    </row>
    <row r="225" spans="1:64" ht="23.1" customHeight="1" x14ac:dyDescent="0.4">
      <c r="A225" s="26"/>
      <c r="B225" s="287">
        <v>212</v>
      </c>
      <c r="C225" s="288" t="s">
        <v>395</v>
      </c>
      <c r="D225" s="289">
        <v>9.6990740740740735E-3</v>
      </c>
      <c r="E225" s="290">
        <v>2004</v>
      </c>
      <c r="F225" s="288" t="s">
        <v>264</v>
      </c>
      <c r="G225" s="287" t="s">
        <v>258</v>
      </c>
      <c r="H225" s="207">
        <v>25</v>
      </c>
      <c r="J225" s="5"/>
      <c r="K225" s="6"/>
      <c r="L225" s="5"/>
      <c r="M225" s="5"/>
      <c r="N225" s="5"/>
      <c r="O225" s="5"/>
      <c r="P225" s="5"/>
      <c r="Q225" s="5"/>
      <c r="R225" s="5"/>
      <c r="S225" s="5"/>
      <c r="T225" s="5"/>
      <c r="U225" s="5"/>
      <c r="W225" s="5"/>
      <c r="X225" s="5"/>
      <c r="Y225" s="5"/>
      <c r="Z225" s="5"/>
      <c r="AA225" s="5"/>
      <c r="AB225" s="5"/>
      <c r="AC225" s="5"/>
      <c r="AD225" s="5"/>
      <c r="AE225" s="5"/>
      <c r="AF225" s="5"/>
      <c r="AG225" s="5"/>
      <c r="AH225" s="5"/>
      <c r="AI225" s="5"/>
      <c r="AJ225" s="5"/>
      <c r="AK225" s="5"/>
      <c r="AL225" s="5"/>
      <c r="AM225" s="5"/>
      <c r="AN225" s="8"/>
      <c r="AO225" s="8"/>
      <c r="AP225" s="5"/>
      <c r="AQ225" s="8"/>
      <c r="AR225" s="8"/>
      <c r="AS225" s="5"/>
      <c r="AT225" s="6"/>
      <c r="AU225" s="5"/>
      <c r="AV225" s="5"/>
      <c r="AW225" s="5"/>
      <c r="AX225" s="5"/>
      <c r="AY225" s="5"/>
      <c r="AZ225" s="5"/>
      <c r="BA225" s="8"/>
      <c r="BB225" s="8"/>
      <c r="BC225" s="298">
        <v>221</v>
      </c>
      <c r="BD225" s="319" t="s">
        <v>385</v>
      </c>
      <c r="BE225" s="325">
        <v>7.6388888888888886E-3</v>
      </c>
      <c r="BF225" s="301">
        <v>42</v>
      </c>
      <c r="BJ225" t="s">
        <v>303</v>
      </c>
      <c r="BK225">
        <v>2000</v>
      </c>
      <c r="BL225">
        <v>42</v>
      </c>
    </row>
    <row r="226" spans="1:64" ht="23.1" customHeight="1" x14ac:dyDescent="0.4">
      <c r="A226" s="26"/>
      <c r="B226" s="287">
        <v>213</v>
      </c>
      <c r="C226" s="288" t="s">
        <v>407</v>
      </c>
      <c r="D226" s="289">
        <v>9.780092592592592E-3</v>
      </c>
      <c r="E226" s="290">
        <v>2010</v>
      </c>
      <c r="F226" s="288" t="s">
        <v>264</v>
      </c>
      <c r="G226" s="287" t="s">
        <v>258</v>
      </c>
      <c r="H226" s="207">
        <v>24</v>
      </c>
      <c r="J226" s="5"/>
      <c r="K226" s="6"/>
      <c r="L226" s="5"/>
      <c r="M226" s="5"/>
      <c r="N226" s="5"/>
      <c r="O226" s="5"/>
      <c r="P226" s="5"/>
      <c r="Q226" s="5"/>
      <c r="R226" s="5"/>
      <c r="S226" s="5"/>
      <c r="T226" s="5"/>
      <c r="U226" s="5"/>
      <c r="W226" s="5"/>
      <c r="X226" s="5"/>
      <c r="Y226" s="5"/>
      <c r="Z226" s="5"/>
      <c r="AA226" s="5"/>
      <c r="AB226" s="5"/>
      <c r="AC226" s="5"/>
      <c r="AD226" s="5"/>
      <c r="AE226" s="5"/>
      <c r="AF226" s="5"/>
      <c r="AG226" s="5"/>
      <c r="AH226" s="5"/>
      <c r="AI226" s="5"/>
      <c r="AJ226" s="5"/>
      <c r="AK226" s="5"/>
      <c r="AL226" s="5"/>
      <c r="AM226" s="5"/>
      <c r="AN226" s="8"/>
      <c r="AO226" s="8"/>
      <c r="AP226" s="5"/>
      <c r="AQ226" s="8"/>
      <c r="AR226" s="8"/>
      <c r="AS226" s="5"/>
      <c r="AT226" s="6"/>
      <c r="AU226" s="5"/>
      <c r="AV226" s="5"/>
      <c r="AW226" s="5"/>
      <c r="AX226" s="5"/>
      <c r="AY226" s="5"/>
      <c r="AZ226" s="5"/>
      <c r="BA226" s="8"/>
      <c r="BB226" s="8"/>
      <c r="BC226" s="298">
        <v>222</v>
      </c>
      <c r="BD226" s="324" t="s">
        <v>343</v>
      </c>
      <c r="BE226" s="325">
        <v>7.6388888888888886E-3</v>
      </c>
      <c r="BF226" s="301">
        <v>41</v>
      </c>
      <c r="BJ226" t="s">
        <v>310</v>
      </c>
      <c r="BK226">
        <v>2000</v>
      </c>
      <c r="BL226">
        <v>44</v>
      </c>
    </row>
    <row r="227" spans="1:64" ht="23.1" customHeight="1" x14ac:dyDescent="0.4">
      <c r="A227" s="26"/>
      <c r="B227" s="287">
        <v>214</v>
      </c>
      <c r="C227" s="358" t="s">
        <v>414</v>
      </c>
      <c r="D227" s="289">
        <v>9.7916666666666655E-3</v>
      </c>
      <c r="E227" s="290">
        <v>2004</v>
      </c>
      <c r="F227" s="310" t="s">
        <v>264</v>
      </c>
      <c r="G227" s="287" t="s">
        <v>258</v>
      </c>
      <c r="H227" s="207">
        <v>19</v>
      </c>
      <c r="J227" s="5"/>
      <c r="K227" s="6"/>
      <c r="L227" s="5"/>
      <c r="M227" s="5"/>
      <c r="N227" s="5"/>
      <c r="O227" s="5"/>
      <c r="P227" s="5"/>
      <c r="Q227" s="5"/>
      <c r="R227" s="5"/>
      <c r="S227" s="5"/>
      <c r="T227" s="5"/>
      <c r="U227" s="5"/>
      <c r="W227" s="5"/>
      <c r="X227" s="5"/>
      <c r="Y227" s="5"/>
      <c r="Z227" s="5"/>
      <c r="AA227" s="5"/>
      <c r="AB227" s="5"/>
      <c r="AC227" s="5"/>
      <c r="AD227" s="5"/>
      <c r="AE227" s="5"/>
      <c r="AF227" s="5"/>
      <c r="AG227" s="5"/>
      <c r="AH227" s="5"/>
      <c r="AI227" s="5"/>
      <c r="AJ227" s="5"/>
      <c r="AK227" s="5"/>
      <c r="AL227" s="5"/>
      <c r="AM227" s="5"/>
      <c r="AN227" s="8"/>
      <c r="AO227" s="8"/>
      <c r="AP227" s="5"/>
      <c r="AQ227" s="8"/>
      <c r="AR227" s="8"/>
      <c r="AS227" s="5"/>
      <c r="AT227" s="6"/>
      <c r="AU227" s="5"/>
      <c r="AV227" s="5"/>
      <c r="AW227" s="5"/>
      <c r="AX227" s="5"/>
      <c r="AY227" s="5"/>
      <c r="AZ227" s="5"/>
      <c r="BA227" s="8"/>
      <c r="BB227" s="8"/>
      <c r="BC227" s="298">
        <v>223</v>
      </c>
      <c r="BD227" s="324" t="s">
        <v>301</v>
      </c>
      <c r="BE227" s="325">
        <v>7.6388888888888886E-3</v>
      </c>
      <c r="BF227" s="301">
        <v>21</v>
      </c>
      <c r="BJ227" t="s">
        <v>618</v>
      </c>
      <c r="BK227">
        <v>2000</v>
      </c>
      <c r="BL227">
        <v>24</v>
      </c>
    </row>
    <row r="228" spans="1:64" ht="23.1" customHeight="1" x14ac:dyDescent="0.4">
      <c r="A228" s="26"/>
      <c r="B228" s="287">
        <v>215</v>
      </c>
      <c r="C228" s="288" t="s">
        <v>419</v>
      </c>
      <c r="D228" s="289">
        <v>9.8032407407407408E-3</v>
      </c>
      <c r="E228" s="290">
        <v>2013</v>
      </c>
      <c r="F228" s="288" t="s">
        <v>257</v>
      </c>
      <c r="G228" s="287" t="s">
        <v>258</v>
      </c>
      <c r="H228" s="207">
        <v>26</v>
      </c>
      <c r="J228" s="5"/>
      <c r="K228" s="6"/>
      <c r="L228" s="5"/>
      <c r="M228" s="5"/>
      <c r="N228" s="5"/>
      <c r="O228" s="5"/>
      <c r="P228" s="5"/>
      <c r="Q228" s="5"/>
      <c r="R228" s="5"/>
      <c r="S228" s="5"/>
      <c r="T228" s="5"/>
      <c r="U228" s="5"/>
      <c r="W228" s="5"/>
      <c r="X228" s="5"/>
      <c r="Y228" s="5"/>
      <c r="Z228" s="5"/>
      <c r="AA228" s="5"/>
      <c r="AB228" s="5"/>
      <c r="AC228" s="5"/>
      <c r="AD228" s="5"/>
      <c r="AE228" s="5"/>
      <c r="AF228" s="5"/>
      <c r="AG228" s="5"/>
      <c r="AH228" s="5"/>
      <c r="AI228" s="5"/>
      <c r="AJ228" s="5"/>
      <c r="AK228" s="5"/>
      <c r="AL228" s="5"/>
      <c r="AM228" s="5"/>
      <c r="AN228" s="8"/>
      <c r="AO228" s="8"/>
      <c r="AP228" s="5"/>
      <c r="AQ228" s="8"/>
      <c r="AR228" s="8"/>
      <c r="AS228" s="5"/>
      <c r="AT228" s="6"/>
      <c r="AU228" s="5"/>
      <c r="AV228" s="5"/>
      <c r="AW228" s="5"/>
      <c r="AX228" s="5"/>
      <c r="AY228" s="5"/>
      <c r="AZ228" s="5"/>
      <c r="BA228" s="8"/>
      <c r="BB228" s="8"/>
      <c r="BC228" s="298">
        <v>224</v>
      </c>
      <c r="BD228" s="324" t="s">
        <v>622</v>
      </c>
      <c r="BE228" s="325">
        <v>7.6388888888889034E-3</v>
      </c>
      <c r="BF228" s="301">
        <v>22</v>
      </c>
      <c r="BJ228" t="s">
        <v>343</v>
      </c>
      <c r="BK228">
        <v>2000</v>
      </c>
      <c r="BL228">
        <v>41</v>
      </c>
    </row>
    <row r="229" spans="1:64" ht="23.1" customHeight="1" x14ac:dyDescent="0.4">
      <c r="A229" s="26"/>
      <c r="B229" s="287">
        <v>216</v>
      </c>
      <c r="C229" s="288" t="s">
        <v>424</v>
      </c>
      <c r="D229" s="289">
        <v>9.8148148148148144E-3</v>
      </c>
      <c r="E229" s="290">
        <v>2017</v>
      </c>
      <c r="F229" s="288" t="s">
        <v>264</v>
      </c>
      <c r="G229" s="287" t="s">
        <v>258</v>
      </c>
      <c r="H229" s="207">
        <v>26</v>
      </c>
      <c r="J229" s="5"/>
      <c r="K229" s="6"/>
      <c r="L229" s="5"/>
      <c r="M229" s="5"/>
      <c r="N229" s="5"/>
      <c r="O229" s="5"/>
      <c r="P229" s="5"/>
      <c r="Q229" s="5"/>
      <c r="R229" s="5"/>
      <c r="S229" s="5"/>
      <c r="T229" s="5"/>
      <c r="U229" s="5"/>
      <c r="W229" s="5"/>
      <c r="X229" s="5"/>
      <c r="Y229" s="5"/>
      <c r="Z229" s="5"/>
      <c r="AA229" s="5"/>
      <c r="AB229" s="5"/>
      <c r="AC229" s="5"/>
      <c r="AD229" s="5"/>
      <c r="AE229" s="5"/>
      <c r="AF229" s="5"/>
      <c r="AG229" s="5"/>
      <c r="AH229" s="5"/>
      <c r="AI229" s="5"/>
      <c r="AJ229" s="5"/>
      <c r="AK229" s="5"/>
      <c r="AL229" s="5"/>
      <c r="AM229" s="5"/>
      <c r="AN229" s="8"/>
      <c r="AO229" s="8"/>
      <c r="AP229" s="5"/>
      <c r="AQ229" s="8"/>
      <c r="AR229" s="8"/>
      <c r="AS229" s="5"/>
      <c r="AT229" s="6"/>
      <c r="AU229" s="5"/>
      <c r="AV229" s="5"/>
      <c r="AW229" s="5"/>
      <c r="AX229" s="5"/>
      <c r="AY229" s="5"/>
      <c r="AZ229" s="5"/>
      <c r="BA229" s="8"/>
      <c r="BB229" s="8"/>
      <c r="BC229" s="298">
        <v>225</v>
      </c>
      <c r="BD229" s="324" t="s">
        <v>261</v>
      </c>
      <c r="BE229" s="325">
        <v>7.6504629629629631E-3</v>
      </c>
      <c r="BF229" s="301">
        <v>37</v>
      </c>
      <c r="BJ229" t="s">
        <v>365</v>
      </c>
      <c r="BK229">
        <v>2000</v>
      </c>
      <c r="BL229">
        <v>19</v>
      </c>
    </row>
    <row r="230" spans="1:64" ht="23.1" customHeight="1" x14ac:dyDescent="0.4">
      <c r="A230" s="26"/>
      <c r="B230" s="287">
        <v>217</v>
      </c>
      <c r="C230" s="288" t="s">
        <v>430</v>
      </c>
      <c r="D230" s="289">
        <v>9.8263888888888897E-3</v>
      </c>
      <c r="E230" s="290">
        <v>2011</v>
      </c>
      <c r="F230" s="288" t="s">
        <v>264</v>
      </c>
      <c r="G230" s="287" t="s">
        <v>258</v>
      </c>
      <c r="H230" s="207">
        <v>19</v>
      </c>
      <c r="J230" s="5"/>
      <c r="K230" s="6"/>
      <c r="L230" s="5"/>
      <c r="M230" s="5"/>
      <c r="N230" s="5"/>
      <c r="O230" s="5"/>
      <c r="P230" s="5"/>
      <c r="Q230" s="5"/>
      <c r="R230" s="5"/>
      <c r="S230" s="5"/>
      <c r="T230" s="5"/>
      <c r="U230" s="5"/>
      <c r="W230" s="5"/>
      <c r="X230" s="5"/>
      <c r="Y230" s="5"/>
      <c r="Z230" s="5"/>
      <c r="AA230" s="5"/>
      <c r="AB230" s="5"/>
      <c r="AC230" s="5"/>
      <c r="AD230" s="5"/>
      <c r="AE230" s="5"/>
      <c r="AF230" s="5"/>
      <c r="AG230" s="5"/>
      <c r="AH230" s="5"/>
      <c r="AI230" s="5"/>
      <c r="AJ230" s="5"/>
      <c r="AK230" s="5"/>
      <c r="AL230" s="5"/>
      <c r="AM230" s="5"/>
      <c r="AN230" s="8"/>
      <c r="AO230" s="8"/>
      <c r="AP230" s="5"/>
      <c r="AQ230" s="8"/>
      <c r="AR230" s="8"/>
      <c r="AS230" s="5"/>
      <c r="AT230" s="6"/>
      <c r="AU230" s="5"/>
      <c r="AV230" s="5"/>
      <c r="AW230" s="5"/>
      <c r="AX230" s="5"/>
      <c r="AY230" s="5"/>
      <c r="AZ230" s="5"/>
      <c r="BA230" s="8"/>
      <c r="BB230" s="8"/>
      <c r="BC230" s="298">
        <v>226</v>
      </c>
      <c r="BD230" s="324" t="s">
        <v>337</v>
      </c>
      <c r="BE230" s="325">
        <v>7.6620370370370366E-3</v>
      </c>
      <c r="BF230" s="301">
        <v>53</v>
      </c>
      <c r="BJ230" t="s">
        <v>460</v>
      </c>
      <c r="BK230">
        <v>2000</v>
      </c>
      <c r="BL230">
        <v>-18</v>
      </c>
    </row>
    <row r="231" spans="1:64" ht="23.1" customHeight="1" x14ac:dyDescent="0.4">
      <c r="A231" s="26"/>
      <c r="B231" s="287">
        <v>218</v>
      </c>
      <c r="C231" s="288" t="s">
        <v>434</v>
      </c>
      <c r="D231" s="289">
        <v>9.8379629629629633E-3</v>
      </c>
      <c r="E231" s="290">
        <v>2013</v>
      </c>
      <c r="F231" s="310" t="s">
        <v>257</v>
      </c>
      <c r="G231" s="287" t="s">
        <v>258</v>
      </c>
      <c r="H231" s="207">
        <v>26</v>
      </c>
      <c r="J231" s="5"/>
      <c r="K231" s="6"/>
      <c r="L231" s="5"/>
      <c r="M231" s="5"/>
      <c r="N231" s="5"/>
      <c r="O231" s="5"/>
      <c r="P231" s="5"/>
      <c r="Q231" s="5"/>
      <c r="R231" s="5"/>
      <c r="S231" s="5"/>
      <c r="T231" s="5"/>
      <c r="U231" s="5"/>
      <c r="W231" s="5"/>
      <c r="X231" s="5"/>
      <c r="Y231" s="5"/>
      <c r="Z231" s="5"/>
      <c r="AA231" s="5"/>
      <c r="AB231" s="5"/>
      <c r="AC231" s="5"/>
      <c r="AD231" s="5"/>
      <c r="AE231" s="5"/>
      <c r="AF231" s="5"/>
      <c r="AG231" s="5"/>
      <c r="AH231" s="5"/>
      <c r="AI231" s="5"/>
      <c r="AJ231" s="5"/>
      <c r="AK231" s="5"/>
      <c r="AL231" s="5"/>
      <c r="AM231" s="5"/>
      <c r="AN231" s="8"/>
      <c r="AO231" s="8"/>
      <c r="AP231" s="5"/>
      <c r="AQ231" s="8"/>
      <c r="AR231" s="8"/>
      <c r="AS231" s="5"/>
      <c r="AT231" s="6"/>
      <c r="AU231" s="5"/>
      <c r="AV231" s="5"/>
      <c r="AW231" s="5"/>
      <c r="AX231" s="5"/>
      <c r="AY231" s="5"/>
      <c r="AZ231" s="5"/>
      <c r="BA231" s="8"/>
      <c r="BB231" s="8"/>
      <c r="BC231" s="298">
        <v>227</v>
      </c>
      <c r="BD231" s="324" t="s">
        <v>263</v>
      </c>
      <c r="BE231" s="325">
        <v>7.6736111111111111E-3</v>
      </c>
      <c r="BF231" s="301">
        <v>42</v>
      </c>
      <c r="BJ231" t="s">
        <v>479</v>
      </c>
      <c r="BK231">
        <v>2000</v>
      </c>
      <c r="BL231">
        <v>20</v>
      </c>
    </row>
    <row r="232" spans="1:64" ht="23.1" customHeight="1" x14ac:dyDescent="0.4">
      <c r="A232" s="26"/>
      <c r="B232" s="287">
        <v>219</v>
      </c>
      <c r="C232" s="288" t="s">
        <v>439</v>
      </c>
      <c r="D232" s="289">
        <v>9.8379629629629633E-3</v>
      </c>
      <c r="E232" s="290">
        <v>2010</v>
      </c>
      <c r="F232" s="288" t="s">
        <v>257</v>
      </c>
      <c r="G232" s="287" t="s">
        <v>258</v>
      </c>
      <c r="H232" s="207">
        <v>24</v>
      </c>
      <c r="J232" s="5"/>
      <c r="K232" s="6"/>
      <c r="L232" s="5"/>
      <c r="M232" s="5"/>
      <c r="N232" s="5"/>
      <c r="O232" s="5"/>
      <c r="P232" s="5"/>
      <c r="Q232" s="5"/>
      <c r="R232" s="5"/>
      <c r="S232" s="5"/>
      <c r="T232" s="5"/>
      <c r="U232" s="5"/>
      <c r="W232" s="5"/>
      <c r="X232" s="5"/>
      <c r="Y232" s="5"/>
      <c r="Z232" s="5"/>
      <c r="AA232" s="5"/>
      <c r="AB232" s="5"/>
      <c r="AC232" s="5"/>
      <c r="AD232" s="5"/>
      <c r="AE232" s="5"/>
      <c r="AF232" s="5"/>
      <c r="AG232" s="5"/>
      <c r="AH232" s="5"/>
      <c r="AI232" s="5"/>
      <c r="AJ232" s="5"/>
      <c r="AK232" s="5"/>
      <c r="AL232" s="5"/>
      <c r="AM232" s="5"/>
      <c r="AN232" s="8"/>
      <c r="AO232" s="8"/>
      <c r="AP232" s="5"/>
      <c r="AQ232" s="8"/>
      <c r="AR232" s="8"/>
      <c r="AS232" s="5"/>
      <c r="AT232" s="6"/>
      <c r="AU232" s="5"/>
      <c r="AV232" s="5"/>
      <c r="AW232" s="5"/>
      <c r="AX232" s="5"/>
      <c r="AY232" s="5"/>
      <c r="AZ232" s="5"/>
      <c r="BA232" s="8"/>
      <c r="BB232" s="8"/>
      <c r="BC232" s="298">
        <v>228</v>
      </c>
      <c r="BD232" s="324" t="s">
        <v>308</v>
      </c>
      <c r="BE232" s="325">
        <v>7.6736111111111111E-3</v>
      </c>
      <c r="BF232" s="301">
        <v>31</v>
      </c>
      <c r="BJ232" t="s">
        <v>569</v>
      </c>
      <c r="BK232">
        <v>2000</v>
      </c>
      <c r="BL232">
        <v>29</v>
      </c>
    </row>
    <row r="233" spans="1:64" ht="23.1" customHeight="1" x14ac:dyDescent="0.4">
      <c r="A233" s="26"/>
      <c r="B233" s="287">
        <v>220</v>
      </c>
      <c r="C233" s="288" t="s">
        <v>444</v>
      </c>
      <c r="D233" s="289">
        <v>9.8495370370370369E-3</v>
      </c>
      <c r="E233" s="290">
        <v>2009</v>
      </c>
      <c r="F233" s="288" t="s">
        <v>264</v>
      </c>
      <c r="G233" s="287" t="s">
        <v>258</v>
      </c>
      <c r="H233" s="207">
        <v>21</v>
      </c>
      <c r="J233" s="5"/>
      <c r="K233" s="6"/>
      <c r="L233" s="5"/>
      <c r="M233" s="5"/>
      <c r="N233" s="5"/>
      <c r="O233" s="5"/>
      <c r="P233" s="5"/>
      <c r="Q233" s="5"/>
      <c r="R233" s="5"/>
      <c r="S233" s="5"/>
      <c r="T233" s="5"/>
      <c r="U233" s="5"/>
      <c r="W233" s="5"/>
      <c r="X233" s="5"/>
      <c r="Y233" s="5"/>
      <c r="Z233" s="5"/>
      <c r="AA233" s="5"/>
      <c r="AB233" s="5"/>
      <c r="AC233" s="5"/>
      <c r="AD233" s="5"/>
      <c r="AE233" s="5"/>
      <c r="AF233" s="5"/>
      <c r="AG233" s="5"/>
      <c r="AH233" s="5"/>
      <c r="AI233" s="5"/>
      <c r="AJ233" s="5"/>
      <c r="AK233" s="5"/>
      <c r="AL233" s="5"/>
      <c r="AM233" s="5"/>
      <c r="AN233" s="8"/>
      <c r="AO233" s="8"/>
      <c r="AP233" s="5"/>
      <c r="AQ233" s="8"/>
      <c r="AR233" s="8"/>
      <c r="AS233" s="5"/>
      <c r="AT233" s="6"/>
      <c r="AU233" s="5"/>
      <c r="AV233" s="5"/>
      <c r="AW233" s="5"/>
      <c r="AX233" s="5"/>
      <c r="AY233" s="5"/>
      <c r="AZ233" s="5"/>
      <c r="BA233" s="8"/>
      <c r="BB233" s="8"/>
      <c r="BC233" s="298">
        <v>229</v>
      </c>
      <c r="BD233" s="324" t="s">
        <v>524</v>
      </c>
      <c r="BE233" s="325">
        <v>7.6736111111111137E-3</v>
      </c>
      <c r="BF233" s="301">
        <v>20</v>
      </c>
      <c r="BJ233" t="s">
        <v>390</v>
      </c>
      <c r="BK233">
        <v>2000</v>
      </c>
      <c r="BL233">
        <v>43</v>
      </c>
    </row>
    <row r="234" spans="1:64" ht="23.1" customHeight="1" x14ac:dyDescent="0.4">
      <c r="A234" s="26"/>
      <c r="B234" s="287">
        <v>221</v>
      </c>
      <c r="C234" s="310" t="s">
        <v>431</v>
      </c>
      <c r="D234" s="289">
        <v>9.8495370370370369E-3</v>
      </c>
      <c r="E234" s="290">
        <v>2019</v>
      </c>
      <c r="F234" s="288" t="s">
        <v>257</v>
      </c>
      <c r="G234" s="287" t="s">
        <v>267</v>
      </c>
      <c r="H234" s="207">
        <v>24</v>
      </c>
      <c r="J234" s="5"/>
      <c r="K234" s="6"/>
      <c r="L234" s="5"/>
      <c r="M234" s="5"/>
      <c r="N234" s="5"/>
      <c r="O234" s="5"/>
      <c r="P234" s="5"/>
      <c r="Q234" s="5"/>
      <c r="R234" s="5"/>
      <c r="S234" s="5"/>
      <c r="T234" s="5"/>
      <c r="U234" s="5"/>
      <c r="W234" s="5"/>
      <c r="X234" s="5"/>
      <c r="Y234" s="5"/>
      <c r="Z234" s="5"/>
      <c r="AA234" s="5"/>
      <c r="AB234" s="5"/>
      <c r="AC234" s="5"/>
      <c r="AD234" s="5"/>
      <c r="AE234" s="5"/>
      <c r="AF234" s="5"/>
      <c r="AG234" s="5"/>
      <c r="AH234" s="5"/>
      <c r="AI234" s="5"/>
      <c r="AJ234" s="5"/>
      <c r="AK234" s="5"/>
      <c r="AL234" s="5"/>
      <c r="AM234" s="5"/>
      <c r="AN234" s="8"/>
      <c r="AO234" s="8"/>
      <c r="AP234" s="5"/>
      <c r="AQ234" s="8"/>
      <c r="AR234" s="8"/>
      <c r="AS234" s="5"/>
      <c r="AT234" s="6"/>
      <c r="AU234" s="5"/>
      <c r="AV234" s="5"/>
      <c r="AW234" s="5"/>
      <c r="AX234" s="5"/>
      <c r="AY234" s="5"/>
      <c r="AZ234" s="5"/>
      <c r="BA234" s="8"/>
      <c r="BB234" s="8"/>
      <c r="BC234" s="298">
        <v>230</v>
      </c>
      <c r="BD234" s="324" t="s">
        <v>400</v>
      </c>
      <c r="BE234" s="325">
        <v>7.6851851851851838E-3</v>
      </c>
      <c r="BF234" s="301">
        <v>28</v>
      </c>
      <c r="BJ234" t="s">
        <v>638</v>
      </c>
      <c r="BK234">
        <v>2000</v>
      </c>
      <c r="BL234">
        <v>-18</v>
      </c>
    </row>
    <row r="235" spans="1:64" ht="23.1" customHeight="1" x14ac:dyDescent="0.4">
      <c r="A235" s="26"/>
      <c r="B235" s="287">
        <v>222</v>
      </c>
      <c r="C235" s="310" t="s">
        <v>510</v>
      </c>
      <c r="D235" s="289">
        <v>9.8958333333333329E-3</v>
      </c>
      <c r="E235" s="290">
        <v>2022</v>
      </c>
      <c r="F235" s="288" t="s">
        <v>257</v>
      </c>
      <c r="G235" s="287" t="s">
        <v>631</v>
      </c>
      <c r="H235" s="207" t="s">
        <v>671</v>
      </c>
      <c r="J235" s="5"/>
      <c r="K235" s="6"/>
      <c r="L235" s="5"/>
      <c r="M235" s="5"/>
      <c r="N235" s="5"/>
      <c r="O235" s="5"/>
      <c r="P235" s="5"/>
      <c r="Q235" s="5"/>
      <c r="R235" s="5"/>
      <c r="S235" s="5"/>
      <c r="T235" s="5"/>
      <c r="U235" s="5"/>
      <c r="W235" s="5"/>
      <c r="X235" s="5"/>
      <c r="Y235" s="5"/>
      <c r="Z235" s="5"/>
      <c r="AA235" s="5"/>
      <c r="AB235" s="5"/>
      <c r="AC235" s="5"/>
      <c r="AD235" s="5"/>
      <c r="AE235" s="5"/>
      <c r="AF235" s="5"/>
      <c r="AG235" s="5"/>
      <c r="AH235" s="5"/>
      <c r="AI235" s="5"/>
      <c r="AJ235" s="5"/>
      <c r="AK235" s="5"/>
      <c r="AL235" s="5"/>
      <c r="AM235" s="5"/>
      <c r="AN235" s="8"/>
      <c r="AO235" s="8"/>
      <c r="AP235" s="5"/>
      <c r="AQ235" s="8"/>
      <c r="AR235" s="8"/>
      <c r="AS235" s="5"/>
      <c r="AT235" s="6"/>
      <c r="AU235" s="5"/>
      <c r="AV235" s="5"/>
      <c r="AW235" s="5"/>
      <c r="AX235" s="5"/>
      <c r="AY235" s="5"/>
      <c r="AZ235" s="5"/>
      <c r="BA235" s="8"/>
      <c r="BB235" s="8"/>
      <c r="BC235" s="298">
        <v>231</v>
      </c>
      <c r="BD235" s="324" t="s">
        <v>432</v>
      </c>
      <c r="BE235" s="325">
        <v>7.6851851851851847E-3</v>
      </c>
      <c r="BF235" s="301">
        <v>26</v>
      </c>
      <c r="BJ235" t="s">
        <v>481</v>
      </c>
      <c r="BK235">
        <v>2000</v>
      </c>
      <c r="BL235">
        <v>52</v>
      </c>
    </row>
    <row r="236" spans="1:64" ht="23.1" customHeight="1" x14ac:dyDescent="0.4">
      <c r="A236" s="26"/>
      <c r="B236" s="287">
        <v>223</v>
      </c>
      <c r="C236" s="310" t="s">
        <v>436</v>
      </c>
      <c r="D236" s="289">
        <v>9.9189814814814817E-3</v>
      </c>
      <c r="E236" s="290">
        <v>2019</v>
      </c>
      <c r="F236" s="288" t="s">
        <v>257</v>
      </c>
      <c r="G236" s="287" t="s">
        <v>267</v>
      </c>
      <c r="H236" s="207">
        <v>35</v>
      </c>
      <c r="J236" s="5"/>
      <c r="K236" s="6"/>
      <c r="L236" s="5"/>
      <c r="M236" s="5"/>
      <c r="N236" s="5"/>
      <c r="O236" s="5"/>
      <c r="P236" s="5"/>
      <c r="Q236" s="5"/>
      <c r="R236" s="5"/>
      <c r="S236" s="5"/>
      <c r="T236" s="5"/>
      <c r="U236" s="5"/>
      <c r="W236" s="5"/>
      <c r="X236" s="5"/>
      <c r="Y236" s="5"/>
      <c r="Z236" s="5"/>
      <c r="AA236" s="5"/>
      <c r="AB236" s="5"/>
      <c r="AC236" s="5"/>
      <c r="AD236" s="5"/>
      <c r="AE236" s="5"/>
      <c r="AF236" s="5"/>
      <c r="AG236" s="5"/>
      <c r="AH236" s="5"/>
      <c r="AI236" s="5"/>
      <c r="AJ236" s="5"/>
      <c r="AK236" s="5"/>
      <c r="AL236" s="5"/>
      <c r="AM236" s="5"/>
      <c r="AN236" s="8"/>
      <c r="AO236" s="8"/>
      <c r="AP236" s="5"/>
      <c r="AQ236" s="8"/>
      <c r="AR236" s="8"/>
      <c r="AS236" s="5"/>
      <c r="AT236" s="6"/>
      <c r="AU236" s="5"/>
      <c r="AV236" s="5"/>
      <c r="AW236" s="5"/>
      <c r="AX236" s="5"/>
      <c r="AY236" s="5"/>
      <c r="AZ236" s="5"/>
      <c r="BA236" s="8"/>
      <c r="BB236" s="8"/>
      <c r="BC236" s="298">
        <v>232</v>
      </c>
      <c r="BD236" s="319" t="s">
        <v>315</v>
      </c>
      <c r="BE236" s="325">
        <v>7.6851851851851847E-3</v>
      </c>
      <c r="BF236" s="301">
        <v>19</v>
      </c>
      <c r="BJ236" t="s">
        <v>280</v>
      </c>
      <c r="BK236">
        <v>2000</v>
      </c>
      <c r="BL236">
        <v>20</v>
      </c>
    </row>
    <row r="237" spans="1:64" ht="23.1" customHeight="1" x14ac:dyDescent="0.4">
      <c r="A237" s="26"/>
      <c r="B237" s="287">
        <v>224</v>
      </c>
      <c r="C237" s="288" t="s">
        <v>441</v>
      </c>
      <c r="D237" s="289">
        <v>9.9537037037037007E-3</v>
      </c>
      <c r="E237" s="290">
        <v>2005</v>
      </c>
      <c r="F237" s="310" t="s">
        <v>257</v>
      </c>
      <c r="G237" s="287" t="s">
        <v>267</v>
      </c>
      <c r="H237" s="207" t="s">
        <v>375</v>
      </c>
      <c r="J237" s="5"/>
      <c r="K237" s="6"/>
      <c r="L237" s="5"/>
      <c r="M237" s="5"/>
      <c r="N237" s="5"/>
      <c r="O237" s="5"/>
      <c r="P237" s="5"/>
      <c r="Q237" s="5"/>
      <c r="R237" s="5"/>
      <c r="S237" s="5"/>
      <c r="T237" s="5"/>
      <c r="U237" s="5"/>
      <c r="W237" s="5"/>
      <c r="X237" s="5"/>
      <c r="Y237" s="5"/>
      <c r="Z237" s="5"/>
      <c r="AA237" s="5"/>
      <c r="AB237" s="5"/>
      <c r="AC237" s="5"/>
      <c r="AD237" s="5"/>
      <c r="AE237" s="5"/>
      <c r="AF237" s="5"/>
      <c r="AG237" s="5"/>
      <c r="AH237" s="5"/>
      <c r="AI237" s="5"/>
      <c r="AJ237" s="5"/>
      <c r="AK237" s="5"/>
      <c r="AL237" s="5"/>
      <c r="AM237" s="5"/>
      <c r="AN237" s="8"/>
      <c r="AO237" s="8"/>
      <c r="AP237" s="5"/>
      <c r="AQ237" s="8"/>
      <c r="AR237" s="8"/>
      <c r="AS237" s="5"/>
      <c r="AT237" s="6"/>
      <c r="AU237" s="5"/>
      <c r="AV237" s="5"/>
      <c r="AW237" s="5"/>
      <c r="AX237" s="5"/>
      <c r="AY237" s="5"/>
      <c r="AZ237" s="5"/>
      <c r="BA237" s="8"/>
      <c r="BB237" s="8"/>
      <c r="BC237" s="298">
        <v>233</v>
      </c>
      <c r="BD237" s="346" t="s">
        <v>463</v>
      </c>
      <c r="BE237" s="325">
        <v>7.69675925925926E-3</v>
      </c>
      <c r="BF237" s="301">
        <v>19</v>
      </c>
      <c r="BJ237" t="s">
        <v>404</v>
      </c>
      <c r="BK237">
        <v>2000</v>
      </c>
      <c r="BL237">
        <v>-18</v>
      </c>
    </row>
    <row r="238" spans="1:64" ht="23.1" customHeight="1" x14ac:dyDescent="0.4">
      <c r="A238" s="26"/>
      <c r="B238" s="287">
        <v>225</v>
      </c>
      <c r="C238" s="288" t="s">
        <v>448</v>
      </c>
      <c r="D238" s="289">
        <v>9.9537037037037042E-3</v>
      </c>
      <c r="E238" s="290">
        <v>2004</v>
      </c>
      <c r="F238" s="288" t="s">
        <v>264</v>
      </c>
      <c r="G238" s="287" t="s">
        <v>258</v>
      </c>
      <c r="H238" s="207">
        <v>25</v>
      </c>
      <c r="J238" s="5"/>
      <c r="K238" s="6"/>
      <c r="L238" s="5"/>
      <c r="M238" s="5"/>
      <c r="N238" s="5"/>
      <c r="O238" s="5"/>
      <c r="P238" s="5"/>
      <c r="Q238" s="5"/>
      <c r="R238" s="5"/>
      <c r="S238" s="5"/>
      <c r="T238" s="5"/>
      <c r="U238" s="5"/>
      <c r="W238" s="5"/>
      <c r="X238" s="5"/>
      <c r="Y238" s="5"/>
      <c r="Z238" s="5"/>
      <c r="AA238" s="5"/>
      <c r="AB238" s="5"/>
      <c r="AC238" s="5"/>
      <c r="AD238" s="5"/>
      <c r="AE238" s="5"/>
      <c r="AF238" s="5"/>
      <c r="AG238" s="5"/>
      <c r="AH238" s="5"/>
      <c r="AI238" s="5"/>
      <c r="AJ238" s="5"/>
      <c r="AK238" s="5"/>
      <c r="AL238" s="5"/>
      <c r="AM238" s="5"/>
      <c r="AN238" s="8"/>
      <c r="AO238" s="8"/>
      <c r="AP238" s="5"/>
      <c r="AQ238" s="8"/>
      <c r="AR238" s="8"/>
      <c r="AS238" s="5"/>
      <c r="AT238" s="6"/>
      <c r="AU238" s="5"/>
      <c r="AV238" s="5"/>
      <c r="AW238" s="5"/>
      <c r="AX238" s="5"/>
      <c r="AY238" s="5"/>
      <c r="AZ238" s="5"/>
      <c r="BA238" s="8"/>
      <c r="BB238" s="8"/>
      <c r="BC238" s="298">
        <v>234</v>
      </c>
      <c r="BD238" s="324" t="s">
        <v>317</v>
      </c>
      <c r="BE238" s="325">
        <v>7.7083333333333335E-3</v>
      </c>
      <c r="BF238" s="301">
        <v>50</v>
      </c>
      <c r="BJ238" t="s">
        <v>400</v>
      </c>
      <c r="BK238">
        <v>1999</v>
      </c>
      <c r="BL238">
        <v>22</v>
      </c>
    </row>
    <row r="239" spans="1:64" ht="23.1" customHeight="1" x14ac:dyDescent="0.4">
      <c r="A239" s="26"/>
      <c r="B239" s="287">
        <v>226</v>
      </c>
      <c r="C239" s="49" t="s">
        <v>451</v>
      </c>
      <c r="D239" s="289">
        <v>1.0127314814814815E-2</v>
      </c>
      <c r="E239" s="290">
        <v>2010</v>
      </c>
      <c r="F239" s="288" t="s">
        <v>452</v>
      </c>
      <c r="G239" s="287" t="s">
        <v>267</v>
      </c>
      <c r="H239" s="207">
        <v>25</v>
      </c>
      <c r="J239" s="5"/>
      <c r="K239" s="6"/>
      <c r="L239" s="5"/>
      <c r="M239" s="5"/>
      <c r="N239" s="5"/>
      <c r="O239" s="5"/>
      <c r="P239" s="5"/>
      <c r="Q239" s="5"/>
      <c r="R239" s="5"/>
      <c r="S239" s="5"/>
      <c r="T239" s="5"/>
      <c r="U239" s="5"/>
      <c r="AA239" s="5"/>
      <c r="AB239" s="5"/>
      <c r="AC239" s="5"/>
      <c r="AD239" s="5"/>
      <c r="AE239" s="5"/>
      <c r="AF239" s="5"/>
      <c r="AG239" s="5"/>
      <c r="AH239" s="5"/>
      <c r="AI239" s="5"/>
      <c r="AJ239" s="5"/>
      <c r="AK239" s="5"/>
      <c r="AL239" s="5"/>
      <c r="AM239" s="5"/>
      <c r="AN239" s="8"/>
      <c r="AO239" s="8"/>
      <c r="AP239" s="5"/>
      <c r="AQ239" s="8"/>
      <c r="AR239" s="8"/>
      <c r="AS239" s="5"/>
      <c r="AT239" s="6"/>
      <c r="AU239" s="5"/>
      <c r="AV239" s="5"/>
      <c r="AW239" s="5"/>
      <c r="AX239" s="5"/>
      <c r="AY239" s="5"/>
      <c r="AZ239" s="5"/>
      <c r="BA239" s="8"/>
      <c r="BB239" s="8"/>
      <c r="BC239" s="298">
        <v>235</v>
      </c>
      <c r="BD239" s="324" t="s">
        <v>305</v>
      </c>
      <c r="BE239" s="325">
        <v>7.7083333333333335E-3</v>
      </c>
      <c r="BF239" s="301">
        <v>23</v>
      </c>
      <c r="BJ239" t="s">
        <v>659</v>
      </c>
      <c r="BK239">
        <v>1999</v>
      </c>
      <c r="BL239">
        <v>42</v>
      </c>
    </row>
    <row r="240" spans="1:64" ht="23.1" customHeight="1" x14ac:dyDescent="0.4">
      <c r="A240" s="26"/>
      <c r="B240" s="287">
        <v>227</v>
      </c>
      <c r="C240" s="50" t="s">
        <v>457</v>
      </c>
      <c r="D240" s="289">
        <v>1.0127314814814815E-2</v>
      </c>
      <c r="E240" s="290">
        <v>2019</v>
      </c>
      <c r="F240" s="288" t="s">
        <v>257</v>
      </c>
      <c r="G240" s="287" t="s">
        <v>267</v>
      </c>
      <c r="H240" s="207">
        <v>28</v>
      </c>
      <c r="J240" s="5"/>
      <c r="K240" s="6"/>
      <c r="L240" s="5"/>
      <c r="M240" s="5"/>
      <c r="N240" s="5"/>
      <c r="O240" s="5"/>
      <c r="P240" s="5"/>
      <c r="Q240" s="5"/>
      <c r="R240" s="5"/>
      <c r="S240" s="5"/>
      <c r="T240" s="5"/>
      <c r="U240" s="5"/>
      <c r="AB240" s="5"/>
      <c r="AC240" s="5"/>
      <c r="AD240" s="5"/>
      <c r="AE240" s="5"/>
      <c r="AF240" s="5"/>
      <c r="AG240" s="5"/>
      <c r="AH240" s="5"/>
      <c r="AI240" s="5"/>
      <c r="AJ240" s="5"/>
      <c r="AK240" s="5"/>
      <c r="AL240" s="5"/>
      <c r="AM240" s="5"/>
      <c r="AN240" s="8"/>
      <c r="AO240" s="8"/>
      <c r="AP240" s="5"/>
      <c r="AQ240" s="8"/>
      <c r="AR240" s="8"/>
      <c r="AS240" s="5"/>
      <c r="AT240" s="6"/>
      <c r="AU240" s="5"/>
      <c r="AV240" s="5"/>
      <c r="AW240" s="5"/>
      <c r="AX240" s="5"/>
      <c r="AY240" s="5"/>
      <c r="AZ240" s="5"/>
      <c r="BA240" s="8"/>
      <c r="BB240" s="8"/>
      <c r="BC240" s="298">
        <v>236</v>
      </c>
      <c r="BD240" s="319" t="s">
        <v>350</v>
      </c>
      <c r="BE240" s="320">
        <v>7.719907407407408E-3</v>
      </c>
      <c r="BF240" s="319">
        <v>31</v>
      </c>
      <c r="BJ240" t="s">
        <v>261</v>
      </c>
      <c r="BK240">
        <v>1999</v>
      </c>
      <c r="BL240">
        <v>36</v>
      </c>
    </row>
    <row r="241" spans="1:64" ht="23.1" customHeight="1" x14ac:dyDescent="0.4">
      <c r="A241" s="26"/>
      <c r="B241" s="287">
        <v>228</v>
      </c>
      <c r="C241" s="50" t="s">
        <v>462</v>
      </c>
      <c r="D241" s="289">
        <v>1.0127314814814815E-2</v>
      </c>
      <c r="E241" s="290">
        <v>2019</v>
      </c>
      <c r="F241" s="288" t="s">
        <v>257</v>
      </c>
      <c r="G241" s="287" t="s">
        <v>267</v>
      </c>
      <c r="H241" s="207">
        <v>25</v>
      </c>
      <c r="J241" s="5"/>
      <c r="K241" s="6"/>
      <c r="L241" s="5"/>
      <c r="M241" s="5"/>
      <c r="N241" s="5"/>
      <c r="O241" s="5"/>
      <c r="P241" s="5"/>
      <c r="Q241" s="5"/>
      <c r="R241" s="5"/>
      <c r="S241" s="5"/>
      <c r="T241" s="5"/>
      <c r="U241" s="5"/>
      <c r="AB241" s="5"/>
      <c r="AC241" s="5"/>
      <c r="AD241" s="5"/>
      <c r="AE241" s="5"/>
      <c r="AF241" s="5"/>
      <c r="AG241" s="5"/>
      <c r="AH241" s="5"/>
      <c r="AI241" s="5"/>
      <c r="AQ241" s="8"/>
      <c r="AR241" s="8"/>
      <c r="AS241" s="5"/>
      <c r="AT241" s="6"/>
      <c r="AU241" s="5"/>
      <c r="AV241" s="5"/>
      <c r="AW241" s="5"/>
      <c r="AX241" s="5"/>
      <c r="AY241" s="5"/>
      <c r="AZ241" s="5"/>
      <c r="BA241" s="8"/>
      <c r="BB241" s="8"/>
      <c r="BC241" s="298">
        <v>237</v>
      </c>
      <c r="BD241" s="324" t="s">
        <v>341</v>
      </c>
      <c r="BE241" s="325">
        <v>7.7314814814814815E-3</v>
      </c>
      <c r="BF241" s="301">
        <v>35</v>
      </c>
      <c r="BJ241" t="s">
        <v>413</v>
      </c>
      <c r="BK241">
        <v>1999</v>
      </c>
      <c r="BL241">
        <v>26</v>
      </c>
    </row>
    <row r="242" spans="1:64" ht="23.1" customHeight="1" x14ac:dyDescent="0.4">
      <c r="A242" s="26"/>
      <c r="B242" s="287">
        <v>229</v>
      </c>
      <c r="C242" s="288" t="s">
        <v>455</v>
      </c>
      <c r="D242" s="289">
        <v>1.0173611111111111E-2</v>
      </c>
      <c r="E242" s="290">
        <v>2004</v>
      </c>
      <c r="F242" s="288" t="s">
        <v>264</v>
      </c>
      <c r="G242" s="287" t="s">
        <v>258</v>
      </c>
      <c r="H242" s="207">
        <v>24</v>
      </c>
      <c r="J242" s="5"/>
      <c r="K242" s="6"/>
      <c r="L242" s="5"/>
      <c r="M242" s="5"/>
      <c r="N242" s="5"/>
      <c r="O242" s="5"/>
      <c r="P242" s="5"/>
      <c r="R242" s="5"/>
      <c r="S242" s="5"/>
      <c r="T242" s="5"/>
      <c r="U242" s="5"/>
      <c r="AB242" s="5"/>
      <c r="AC242" s="5"/>
      <c r="AD242" s="5"/>
      <c r="AE242" s="5"/>
      <c r="AF242" s="5"/>
      <c r="AG242" s="5"/>
      <c r="AH242" s="5"/>
      <c r="AI242" s="5"/>
      <c r="AQ242" s="8"/>
      <c r="AR242" s="8"/>
      <c r="AS242" s="5"/>
      <c r="AT242" s="6"/>
      <c r="AU242" s="5"/>
      <c r="AV242" s="5"/>
      <c r="AW242" s="5"/>
      <c r="AX242" s="5"/>
      <c r="AY242" s="5"/>
      <c r="BA242" s="8"/>
      <c r="BB242" s="8"/>
      <c r="BC242" s="298">
        <v>238</v>
      </c>
      <c r="BD242" s="324" t="s">
        <v>503</v>
      </c>
      <c r="BE242" s="325">
        <v>7.7314814814814815E-3</v>
      </c>
      <c r="BF242" s="301">
        <v>29</v>
      </c>
      <c r="BJ242" t="s">
        <v>572</v>
      </c>
      <c r="BK242">
        <v>1999</v>
      </c>
      <c r="BL242">
        <v>22</v>
      </c>
    </row>
    <row r="243" spans="1:64" ht="23.1" customHeight="1" x14ac:dyDescent="0.4">
      <c r="A243" s="26"/>
      <c r="B243" s="287">
        <v>230</v>
      </c>
      <c r="C243" s="310" t="s">
        <v>470</v>
      </c>
      <c r="D243" s="289">
        <v>1.0208333333333333E-2</v>
      </c>
      <c r="E243" s="290">
        <v>2019</v>
      </c>
      <c r="F243" s="288" t="s">
        <v>257</v>
      </c>
      <c r="G243" s="287" t="s">
        <v>267</v>
      </c>
      <c r="H243" s="207">
        <v>38</v>
      </c>
      <c r="J243" s="5"/>
      <c r="K243" s="6"/>
      <c r="L243" s="5"/>
      <c r="M243" s="5"/>
      <c r="N243" s="5"/>
      <c r="O243" s="5"/>
      <c r="P243" s="5"/>
      <c r="R243" s="5"/>
      <c r="S243" s="5"/>
      <c r="T243" s="5"/>
      <c r="U243" s="5"/>
      <c r="AB243" s="5"/>
      <c r="AC243" s="5"/>
      <c r="AD243" s="5"/>
      <c r="AE243" s="5"/>
      <c r="AF243" s="5"/>
      <c r="AG243" s="5"/>
      <c r="AH243" s="5"/>
      <c r="AI243" s="5"/>
      <c r="AQ243" s="8"/>
      <c r="AR243" s="8"/>
      <c r="AS243" s="5"/>
      <c r="AT243" s="6"/>
      <c r="AU243" s="5"/>
      <c r="AV243" s="5"/>
      <c r="AW243" s="5"/>
      <c r="AX243" s="5"/>
      <c r="AY243" s="5"/>
      <c r="BA243" s="8"/>
      <c r="BB243" s="8"/>
      <c r="BC243" s="298">
        <v>239</v>
      </c>
      <c r="BD243" s="319" t="s">
        <v>347</v>
      </c>
      <c r="BE243" s="320">
        <v>7.7314814814814815E-3</v>
      </c>
      <c r="BF243" s="319">
        <v>31</v>
      </c>
      <c r="BJ243" t="s">
        <v>619</v>
      </c>
      <c r="BK243">
        <v>1999</v>
      </c>
      <c r="BL243">
        <v>35</v>
      </c>
    </row>
    <row r="244" spans="1:64" ht="23.1" customHeight="1" x14ac:dyDescent="0.4">
      <c r="A244" s="26"/>
      <c r="B244" s="287">
        <v>231</v>
      </c>
      <c r="C244" s="49" t="s">
        <v>461</v>
      </c>
      <c r="D244" s="289">
        <v>1.0219907407407408E-2</v>
      </c>
      <c r="E244" s="290">
        <v>2009</v>
      </c>
      <c r="F244" s="288" t="s">
        <v>264</v>
      </c>
      <c r="G244" s="287" t="s">
        <v>258</v>
      </c>
      <c r="H244" s="207">
        <v>29</v>
      </c>
      <c r="R244" s="5"/>
      <c r="S244" s="5"/>
      <c r="T244" s="5"/>
      <c r="U244" s="5"/>
      <c r="AB244" s="5"/>
      <c r="AC244" s="5"/>
      <c r="AD244" s="5"/>
      <c r="AE244" s="5"/>
      <c r="AF244" s="5"/>
      <c r="AG244" s="5"/>
      <c r="AH244" s="5"/>
      <c r="AI244" s="5"/>
      <c r="AQ244" s="8"/>
      <c r="AR244" s="8"/>
      <c r="BA244" s="8"/>
      <c r="BB244" s="8"/>
      <c r="BC244" s="298">
        <v>240</v>
      </c>
      <c r="BD244" s="324" t="s">
        <v>337</v>
      </c>
      <c r="BE244" s="325">
        <v>7.743055555555556E-3</v>
      </c>
      <c r="BF244" s="301">
        <v>51</v>
      </c>
      <c r="BJ244" t="s">
        <v>672</v>
      </c>
      <c r="BK244">
        <v>1999</v>
      </c>
      <c r="BL244">
        <v>-19</v>
      </c>
    </row>
    <row r="245" spans="1:64" ht="23.1" customHeight="1" x14ac:dyDescent="0.4">
      <c r="A245" s="26"/>
      <c r="B245" s="287">
        <v>232</v>
      </c>
      <c r="C245" s="288" t="s">
        <v>476</v>
      </c>
      <c r="D245" s="289">
        <v>1.0231481481481482E-2</v>
      </c>
      <c r="E245" s="290">
        <v>2002</v>
      </c>
      <c r="F245" s="288" t="s">
        <v>264</v>
      </c>
      <c r="G245" s="287" t="s">
        <v>267</v>
      </c>
      <c r="H245" s="207" t="s">
        <v>375</v>
      </c>
      <c r="R245" s="5"/>
      <c r="S245" s="5"/>
      <c r="T245" s="5"/>
      <c r="U245" s="5"/>
      <c r="AB245" s="5"/>
      <c r="AC245" s="5"/>
      <c r="AD245" s="5"/>
      <c r="AE245" s="5"/>
      <c r="AF245" s="5"/>
      <c r="AG245" s="5"/>
      <c r="AH245" s="5"/>
      <c r="AI245" s="5"/>
      <c r="AQ245" s="8"/>
      <c r="AR245" s="8"/>
      <c r="BA245" s="8"/>
      <c r="BB245" s="8"/>
      <c r="BC245" s="298">
        <v>241</v>
      </c>
      <c r="BD245" s="324" t="s">
        <v>495</v>
      </c>
      <c r="BE245" s="325">
        <v>7.743055555555556E-3</v>
      </c>
      <c r="BF245" s="301">
        <v>27</v>
      </c>
      <c r="BJ245" t="s">
        <v>673</v>
      </c>
      <c r="BK245">
        <v>1999</v>
      </c>
      <c r="BL245">
        <v>-19</v>
      </c>
    </row>
    <row r="246" spans="1:64" ht="23.1" customHeight="1" x14ac:dyDescent="0.4">
      <c r="A246" s="26"/>
      <c r="B246" s="287">
        <v>233</v>
      </c>
      <c r="C246" s="288" t="s">
        <v>467</v>
      </c>
      <c r="D246" s="289">
        <v>1.0243055555555556E-2</v>
      </c>
      <c r="E246" s="290">
        <v>2009</v>
      </c>
      <c r="F246" s="288" t="s">
        <v>264</v>
      </c>
      <c r="G246" s="287" t="s">
        <v>258</v>
      </c>
      <c r="H246" s="207">
        <v>28</v>
      </c>
      <c r="R246" s="5"/>
      <c r="S246" s="5"/>
      <c r="T246" s="5"/>
      <c r="U246" s="5"/>
      <c r="AB246" s="5"/>
      <c r="AC246" s="5"/>
      <c r="AD246" s="5"/>
      <c r="AE246" s="5"/>
      <c r="AF246" s="5"/>
      <c r="AG246" s="5"/>
      <c r="AH246" s="5"/>
      <c r="AI246" s="5"/>
      <c r="BC246" s="298">
        <v>242</v>
      </c>
      <c r="BD246" s="319" t="s">
        <v>369</v>
      </c>
      <c r="BE246" s="320">
        <v>7.743055555555556E-3</v>
      </c>
      <c r="BF246" s="319">
        <v>55</v>
      </c>
      <c r="BJ246" t="s">
        <v>674</v>
      </c>
      <c r="BK246">
        <v>1998</v>
      </c>
      <c r="BL246">
        <v>25</v>
      </c>
    </row>
    <row r="247" spans="1:64" ht="23.1" customHeight="1" x14ac:dyDescent="0.4">
      <c r="A247" s="26"/>
      <c r="B247" s="287">
        <v>234</v>
      </c>
      <c r="C247" s="288" t="s">
        <v>474</v>
      </c>
      <c r="D247" s="289">
        <v>1.0243055555555556E-2</v>
      </c>
      <c r="E247" s="290">
        <v>2009</v>
      </c>
      <c r="F247" s="288" t="s">
        <v>264</v>
      </c>
      <c r="G247" s="287" t="s">
        <v>258</v>
      </c>
      <c r="H247" s="207">
        <v>30</v>
      </c>
      <c r="R247" s="5"/>
      <c r="S247" s="5"/>
      <c r="T247" s="5"/>
      <c r="U247" s="5"/>
      <c r="AB247" s="5"/>
      <c r="AC247" s="5"/>
      <c r="AD247" s="5"/>
      <c r="AE247" s="5"/>
      <c r="AF247" s="5"/>
      <c r="AG247" s="5"/>
      <c r="AH247" s="5"/>
      <c r="BC247" s="298">
        <v>243</v>
      </c>
      <c r="BD247" s="324" t="s">
        <v>303</v>
      </c>
      <c r="BE247" s="325">
        <v>7.7546296296296287E-3</v>
      </c>
      <c r="BF247" s="301">
        <v>41</v>
      </c>
      <c r="BJ247" t="s">
        <v>675</v>
      </c>
      <c r="BK247">
        <v>0</v>
      </c>
      <c r="BL247">
        <v>-1973</v>
      </c>
    </row>
    <row r="248" spans="1:64" ht="23.1" customHeight="1" x14ac:dyDescent="0.4">
      <c r="A248" s="26"/>
      <c r="B248" s="287">
        <v>235</v>
      </c>
      <c r="C248" s="310" t="s">
        <v>482</v>
      </c>
      <c r="D248" s="289">
        <v>1.0289351851851852E-2</v>
      </c>
      <c r="E248" s="290">
        <v>2019</v>
      </c>
      <c r="F248" s="288" t="s">
        <v>257</v>
      </c>
      <c r="G248" s="287" t="s">
        <v>267</v>
      </c>
      <c r="H248" s="207">
        <v>19</v>
      </c>
      <c r="R248" s="5"/>
      <c r="S248" s="5"/>
      <c r="T248" s="5"/>
      <c r="U248" s="5"/>
      <c r="AC248" s="5"/>
      <c r="AD248" s="5"/>
      <c r="AF248" s="5"/>
      <c r="AG248" s="5"/>
      <c r="AH248" s="5"/>
      <c r="BC248" s="298">
        <v>244</v>
      </c>
      <c r="BD248" s="324" t="s">
        <v>353</v>
      </c>
      <c r="BE248" s="325">
        <v>7.7546296296296287E-3</v>
      </c>
      <c r="BF248" s="301">
        <v>21</v>
      </c>
      <c r="BJ248" t="s">
        <v>676</v>
      </c>
      <c r="BK248">
        <v>0</v>
      </c>
      <c r="BL248">
        <v>-2018</v>
      </c>
    </row>
    <row r="249" spans="1:64" ht="23.1" customHeight="1" x14ac:dyDescent="0.4">
      <c r="A249" s="26"/>
      <c r="B249" s="287">
        <v>236</v>
      </c>
      <c r="C249" s="288" t="s">
        <v>487</v>
      </c>
      <c r="D249" s="289">
        <v>1.03125E-2</v>
      </c>
      <c r="E249" s="290">
        <v>2002</v>
      </c>
      <c r="F249" s="288" t="s">
        <v>264</v>
      </c>
      <c r="G249" s="287" t="s">
        <v>267</v>
      </c>
      <c r="H249" s="207" t="s">
        <v>375</v>
      </c>
      <c r="R249" s="5"/>
      <c r="S249" s="5"/>
      <c r="T249" s="5"/>
      <c r="U249" s="5"/>
      <c r="AC249" s="5"/>
      <c r="AD249" s="5"/>
      <c r="AF249" s="5"/>
      <c r="AG249" s="5"/>
      <c r="AH249" s="5"/>
      <c r="BC249" s="298">
        <v>245</v>
      </c>
      <c r="BD249" s="324" t="s">
        <v>503</v>
      </c>
      <c r="BE249" s="325">
        <v>7.7546296296296287E-3</v>
      </c>
      <c r="BF249" s="301">
        <v>20</v>
      </c>
      <c r="BJ249" t="s">
        <v>677</v>
      </c>
      <c r="BK249">
        <v>0</v>
      </c>
      <c r="BL249">
        <v>-2018</v>
      </c>
    </row>
    <row r="250" spans="1:64" ht="23.1" customHeight="1" x14ac:dyDescent="0.4">
      <c r="A250" s="26"/>
      <c r="B250" s="287">
        <v>237</v>
      </c>
      <c r="C250" s="288" t="s">
        <v>392</v>
      </c>
      <c r="D250" s="289">
        <v>1.0358796296296295E-2</v>
      </c>
      <c r="E250" s="290">
        <v>2018</v>
      </c>
      <c r="F250" s="288" t="s">
        <v>257</v>
      </c>
      <c r="G250" s="287" t="s">
        <v>267</v>
      </c>
      <c r="H250" s="207">
        <v>24</v>
      </c>
      <c r="R250" s="5"/>
      <c r="S250" s="5"/>
      <c r="T250" s="5"/>
      <c r="U250" s="5"/>
      <c r="BC250" s="298">
        <v>246</v>
      </c>
      <c r="BD250" s="324" t="s">
        <v>568</v>
      </c>
      <c r="BE250" s="325">
        <v>7.7662037037037031E-3</v>
      </c>
      <c r="BF250" s="301">
        <v>24</v>
      </c>
    </row>
    <row r="251" spans="1:64" ht="23.1" customHeight="1" x14ac:dyDescent="0.4">
      <c r="A251" s="26"/>
      <c r="B251" s="287">
        <v>238</v>
      </c>
      <c r="C251" s="288" t="s">
        <v>506</v>
      </c>
      <c r="D251" s="289">
        <v>1.0405092592592593E-2</v>
      </c>
      <c r="E251" s="290">
        <v>2005</v>
      </c>
      <c r="F251" s="310" t="s">
        <v>257</v>
      </c>
      <c r="G251" s="287" t="s">
        <v>267</v>
      </c>
      <c r="H251" s="207" t="s">
        <v>375</v>
      </c>
      <c r="R251" s="5"/>
      <c r="S251" s="5"/>
      <c r="T251" s="5"/>
      <c r="U251" s="5"/>
      <c r="BC251" s="298">
        <v>247</v>
      </c>
      <c r="BD251" s="324" t="s">
        <v>310</v>
      </c>
      <c r="BE251" s="325">
        <v>7.7777777777777767E-3</v>
      </c>
      <c r="BF251" s="301">
        <v>45</v>
      </c>
    </row>
    <row r="252" spans="1:64" ht="23.1" customHeight="1" x14ac:dyDescent="0.4">
      <c r="A252" s="26"/>
      <c r="B252" s="287">
        <v>239</v>
      </c>
      <c r="C252" s="310" t="s">
        <v>673</v>
      </c>
      <c r="D252" s="289">
        <v>1.042824074074074E-2</v>
      </c>
      <c r="E252" s="290">
        <v>1999</v>
      </c>
      <c r="F252" s="288" t="s">
        <v>264</v>
      </c>
      <c r="G252" s="287" t="s">
        <v>397</v>
      </c>
      <c r="H252" s="207" t="s">
        <v>375</v>
      </c>
      <c r="R252" s="5"/>
      <c r="S252" s="5"/>
      <c r="T252" s="5"/>
      <c r="U252" s="5"/>
      <c r="BC252" s="298">
        <v>248</v>
      </c>
      <c r="BD252" s="324" t="s">
        <v>303</v>
      </c>
      <c r="BE252" s="325">
        <v>7.7777777777777767E-3</v>
      </c>
      <c r="BF252" s="301">
        <v>44</v>
      </c>
    </row>
    <row r="253" spans="1:64" ht="23.1" customHeight="1" x14ac:dyDescent="0.4">
      <c r="A253" s="26"/>
      <c r="B253" s="287">
        <v>240</v>
      </c>
      <c r="C253" s="288" t="s">
        <v>514</v>
      </c>
      <c r="D253" s="289">
        <v>1.0509259259259258E-2</v>
      </c>
      <c r="E253" s="290">
        <v>2006</v>
      </c>
      <c r="F253" s="310" t="s">
        <v>257</v>
      </c>
      <c r="G253" s="287" t="s">
        <v>267</v>
      </c>
      <c r="H253" s="207">
        <v>29</v>
      </c>
      <c r="R253" s="5"/>
      <c r="S253" s="5"/>
      <c r="T253" s="5"/>
      <c r="U253" s="5"/>
      <c r="BC253" s="298">
        <v>249</v>
      </c>
      <c r="BD253" s="346" t="s">
        <v>377</v>
      </c>
      <c r="BE253" s="325">
        <v>7.7777777777777767E-3</v>
      </c>
      <c r="BF253" s="301">
        <v>34</v>
      </c>
    </row>
    <row r="254" spans="1:64" ht="23.1" customHeight="1" x14ac:dyDescent="0.4">
      <c r="A254" s="26"/>
      <c r="B254" s="287">
        <v>240</v>
      </c>
      <c r="C254" s="288" t="s">
        <v>512</v>
      </c>
      <c r="D254" s="289">
        <v>1.0486111111111111E-2</v>
      </c>
      <c r="E254" s="290">
        <v>2023</v>
      </c>
      <c r="F254" s="310" t="s">
        <v>264</v>
      </c>
      <c r="G254" s="287" t="s">
        <v>267</v>
      </c>
      <c r="H254" s="287">
        <v>19</v>
      </c>
      <c r="R254" s="5"/>
      <c r="S254" s="5"/>
      <c r="T254" s="5"/>
      <c r="U254" s="5"/>
      <c r="BC254" s="298">
        <v>250</v>
      </c>
      <c r="BD254" s="324" t="s">
        <v>359</v>
      </c>
      <c r="BE254" s="325">
        <v>7.7777777777777767E-3</v>
      </c>
      <c r="BF254" s="301">
        <v>19</v>
      </c>
    </row>
    <row r="255" spans="1:64" ht="23.1" customHeight="1" x14ac:dyDescent="0.25">
      <c r="A255" s="26"/>
      <c r="B255" s="287">
        <v>241</v>
      </c>
      <c r="C255" s="288" t="s">
        <v>517</v>
      </c>
      <c r="D255" s="289">
        <v>1.0532407407407407E-2</v>
      </c>
      <c r="E255" s="290">
        <v>2002</v>
      </c>
      <c r="F255" s="288" t="s">
        <v>264</v>
      </c>
      <c r="G255" s="287" t="s">
        <v>267</v>
      </c>
      <c r="H255" s="207">
        <v>20</v>
      </c>
      <c r="R255" s="5"/>
      <c r="S255" s="5"/>
      <c r="T255" s="5"/>
      <c r="U255" s="5"/>
      <c r="BC255" s="298">
        <v>251</v>
      </c>
      <c r="BD255" s="338" t="s">
        <v>365</v>
      </c>
      <c r="BE255" s="325">
        <v>7.7777777777777767E-3</v>
      </c>
      <c r="BF255" s="301">
        <v>19</v>
      </c>
    </row>
    <row r="256" spans="1:64" ht="23.1" customHeight="1" x14ac:dyDescent="0.4">
      <c r="A256" s="26"/>
      <c r="B256" s="287">
        <v>242</v>
      </c>
      <c r="C256" s="288" t="s">
        <v>480</v>
      </c>
      <c r="D256" s="289">
        <v>1.0555555555555554E-2</v>
      </c>
      <c r="E256" s="290">
        <v>2010</v>
      </c>
      <c r="F256" s="288" t="s">
        <v>264</v>
      </c>
      <c r="G256" s="287" t="s">
        <v>258</v>
      </c>
      <c r="H256" s="207">
        <v>26</v>
      </c>
      <c r="R256" s="5"/>
      <c r="S256" s="5"/>
      <c r="T256" s="5"/>
      <c r="U256" s="5"/>
      <c r="BC256" s="298">
        <v>252</v>
      </c>
      <c r="BD256" s="319" t="s">
        <v>569</v>
      </c>
      <c r="BE256" s="325">
        <v>7.789351851851852E-3</v>
      </c>
      <c r="BF256" s="301">
        <v>25</v>
      </c>
    </row>
    <row r="257" spans="1:58" ht="23.1" customHeight="1" x14ac:dyDescent="0.4">
      <c r="A257" s="26"/>
      <c r="B257" s="287">
        <v>243</v>
      </c>
      <c r="C257" s="288" t="s">
        <v>522</v>
      </c>
      <c r="D257" s="289">
        <v>1.0567129629629629E-2</v>
      </c>
      <c r="E257" s="290">
        <v>2015</v>
      </c>
      <c r="F257" s="288" t="s">
        <v>257</v>
      </c>
      <c r="G257" s="287" t="s">
        <v>267</v>
      </c>
      <c r="H257" s="207" t="s">
        <v>375</v>
      </c>
      <c r="R257" s="5"/>
      <c r="S257" s="5"/>
      <c r="T257" s="5"/>
      <c r="U257" s="5"/>
      <c r="BC257" s="298">
        <v>253</v>
      </c>
      <c r="BD257" s="319" t="s">
        <v>345</v>
      </c>
      <c r="BE257" s="325">
        <v>7.789351851851852E-3</v>
      </c>
      <c r="BF257" s="301">
        <v>19</v>
      </c>
    </row>
    <row r="258" spans="1:58" ht="23.1" customHeight="1" x14ac:dyDescent="0.4">
      <c r="A258" s="26"/>
      <c r="B258" s="287">
        <v>244</v>
      </c>
      <c r="C258" s="288" t="s">
        <v>488</v>
      </c>
      <c r="D258" s="289">
        <v>1.0578703703703703E-2</v>
      </c>
      <c r="E258" s="290">
        <v>2016</v>
      </c>
      <c r="F258" s="310" t="s">
        <v>257</v>
      </c>
      <c r="G258" s="287" t="s">
        <v>267</v>
      </c>
      <c r="H258" s="207">
        <v>23</v>
      </c>
      <c r="R258" s="5"/>
      <c r="S258" s="5"/>
      <c r="T258" s="5"/>
      <c r="U258" s="5"/>
      <c r="BC258" s="298">
        <v>254</v>
      </c>
      <c r="BD258" s="299" t="s">
        <v>288</v>
      </c>
      <c r="BE258" s="300">
        <v>7.8009259259259256E-3</v>
      </c>
      <c r="BF258" s="301">
        <v>54</v>
      </c>
    </row>
    <row r="259" spans="1:58" ht="23.1" customHeight="1" x14ac:dyDescent="0.4">
      <c r="A259" s="26"/>
      <c r="B259" s="287">
        <v>245</v>
      </c>
      <c r="C259" s="288" t="s">
        <v>485</v>
      </c>
      <c r="D259" s="289">
        <v>1.0590277777777777E-2</v>
      </c>
      <c r="E259" s="290">
        <v>2009</v>
      </c>
      <c r="F259" s="288" t="s">
        <v>257</v>
      </c>
      <c r="G259" s="287" t="s">
        <v>258</v>
      </c>
      <c r="H259" s="207">
        <v>27</v>
      </c>
      <c r="R259" s="5"/>
      <c r="S259" s="5"/>
      <c r="T259" s="5"/>
      <c r="U259" s="5"/>
      <c r="BC259" s="298">
        <v>255</v>
      </c>
      <c r="BD259" s="324" t="s">
        <v>317</v>
      </c>
      <c r="BE259" s="325">
        <v>7.8009259259259256E-3</v>
      </c>
      <c r="BF259" s="301">
        <v>49</v>
      </c>
    </row>
    <row r="260" spans="1:58" ht="23.1" customHeight="1" x14ac:dyDescent="0.4">
      <c r="A260" s="26"/>
      <c r="B260" s="287">
        <v>246</v>
      </c>
      <c r="C260" s="288" t="s">
        <v>541</v>
      </c>
      <c r="D260" s="289">
        <v>1.0613425925925927E-2</v>
      </c>
      <c r="E260" s="290">
        <v>2009</v>
      </c>
      <c r="F260" s="288" t="s">
        <v>257</v>
      </c>
      <c r="G260" s="287" t="s">
        <v>267</v>
      </c>
      <c r="H260" s="207">
        <v>26</v>
      </c>
      <c r="R260" s="5"/>
      <c r="S260" s="5"/>
      <c r="T260" s="5"/>
      <c r="U260" s="5"/>
      <c r="BC260" s="298">
        <v>256</v>
      </c>
      <c r="BD260" s="324" t="s">
        <v>600</v>
      </c>
      <c r="BE260" s="325">
        <v>7.8009259259259256E-3</v>
      </c>
      <c r="BF260" s="301">
        <v>32</v>
      </c>
    </row>
    <row r="261" spans="1:58" ht="23.1" customHeight="1" x14ac:dyDescent="0.4">
      <c r="A261" s="26"/>
      <c r="B261" s="287">
        <v>247</v>
      </c>
      <c r="C261" s="288" t="s">
        <v>548</v>
      </c>
      <c r="D261" s="289">
        <v>1.068287037037037E-2</v>
      </c>
      <c r="E261" s="290">
        <v>2011</v>
      </c>
      <c r="F261" s="288" t="s">
        <v>257</v>
      </c>
      <c r="G261" s="287" t="s">
        <v>267</v>
      </c>
      <c r="H261" s="207" t="s">
        <v>375</v>
      </c>
      <c r="BC261" s="298">
        <v>257</v>
      </c>
      <c r="BD261" s="324" t="s">
        <v>337</v>
      </c>
      <c r="BE261" s="325">
        <v>7.8124999999999991E-3</v>
      </c>
      <c r="BF261" s="301">
        <v>49</v>
      </c>
    </row>
    <row r="262" spans="1:58" ht="23.1" customHeight="1" x14ac:dyDescent="0.4">
      <c r="A262" s="26"/>
      <c r="B262" s="287">
        <v>248</v>
      </c>
      <c r="C262" s="310" t="s">
        <v>554</v>
      </c>
      <c r="D262" s="289">
        <v>1.0694444444444444E-2</v>
      </c>
      <c r="E262" s="290">
        <v>2022</v>
      </c>
      <c r="F262" s="288" t="s">
        <v>264</v>
      </c>
      <c r="G262" s="287" t="s">
        <v>274</v>
      </c>
      <c r="H262" s="207" t="s">
        <v>678</v>
      </c>
      <c r="BC262" s="298">
        <v>258</v>
      </c>
      <c r="BD262" s="324" t="s">
        <v>580</v>
      </c>
      <c r="BE262" s="325">
        <v>7.8125E-3</v>
      </c>
      <c r="BF262" s="301">
        <v>26</v>
      </c>
    </row>
    <row r="263" spans="1:58" ht="23.1" customHeight="1" x14ac:dyDescent="0.4">
      <c r="A263" s="26"/>
      <c r="B263" s="287">
        <v>249</v>
      </c>
      <c r="C263" s="310" t="s">
        <v>560</v>
      </c>
      <c r="D263" s="289">
        <v>1.0763888888888891E-2</v>
      </c>
      <c r="E263" s="290">
        <v>2022</v>
      </c>
      <c r="F263" s="288" t="s">
        <v>257</v>
      </c>
      <c r="G263" s="287" t="s">
        <v>274</v>
      </c>
      <c r="H263" s="207" t="s">
        <v>679</v>
      </c>
      <c r="BC263" s="298">
        <v>259</v>
      </c>
      <c r="BD263" s="319" t="s">
        <v>383</v>
      </c>
      <c r="BE263" s="325">
        <v>7.8240740740740666E-3</v>
      </c>
      <c r="BF263" s="301">
        <v>20</v>
      </c>
    </row>
    <row r="264" spans="1:58" ht="23.1" customHeight="1" x14ac:dyDescent="0.4">
      <c r="A264" s="26"/>
      <c r="B264" s="287">
        <v>250</v>
      </c>
      <c r="C264" s="288" t="s">
        <v>571</v>
      </c>
      <c r="D264" s="289">
        <v>1.0810185185185187E-2</v>
      </c>
      <c r="E264" s="290">
        <v>2006</v>
      </c>
      <c r="F264" s="288" t="s">
        <v>257</v>
      </c>
      <c r="G264" s="287" t="s">
        <v>267</v>
      </c>
      <c r="H264" s="207">
        <v>25</v>
      </c>
      <c r="BC264" s="298">
        <v>260</v>
      </c>
      <c r="BD264" s="324" t="s">
        <v>343</v>
      </c>
      <c r="BE264" s="325">
        <v>7.8240740740740753E-3</v>
      </c>
      <c r="BF264" s="301">
        <v>43</v>
      </c>
    </row>
    <row r="265" spans="1:58" ht="23.1" customHeight="1" x14ac:dyDescent="0.4">
      <c r="A265" s="26"/>
      <c r="B265" s="287">
        <v>251</v>
      </c>
      <c r="C265" s="310" t="s">
        <v>549</v>
      </c>
      <c r="D265" s="289">
        <v>1.0844907407407407E-2</v>
      </c>
      <c r="E265" s="290">
        <v>2019</v>
      </c>
      <c r="F265" s="288" t="s">
        <v>257</v>
      </c>
      <c r="G265" s="287" t="s">
        <v>267</v>
      </c>
      <c r="H265" s="207">
        <v>23</v>
      </c>
      <c r="BC265" s="298">
        <v>261</v>
      </c>
      <c r="BD265" s="324" t="s">
        <v>350</v>
      </c>
      <c r="BE265" s="325">
        <v>7.8240740740740753E-3</v>
      </c>
      <c r="BF265" s="301">
        <v>30</v>
      </c>
    </row>
    <row r="266" spans="1:58" ht="23.1" customHeight="1" x14ac:dyDescent="0.4">
      <c r="A266" s="26"/>
      <c r="B266" s="287">
        <v>252</v>
      </c>
      <c r="C266" s="288" t="s">
        <v>579</v>
      </c>
      <c r="D266" s="289">
        <v>1.0879629629629635E-2</v>
      </c>
      <c r="E266" s="290">
        <v>2006</v>
      </c>
      <c r="F266" s="288" t="s">
        <v>257</v>
      </c>
      <c r="G266" s="287" t="s">
        <v>267</v>
      </c>
      <c r="H266" s="207">
        <v>19</v>
      </c>
      <c r="BC266" s="298">
        <v>262</v>
      </c>
      <c r="BD266" s="324" t="s">
        <v>621</v>
      </c>
      <c r="BE266" s="325">
        <v>7.8240740740740753E-3</v>
      </c>
      <c r="BF266" s="301">
        <v>27</v>
      </c>
    </row>
    <row r="267" spans="1:58" ht="23.1" customHeight="1" x14ac:dyDescent="0.4">
      <c r="A267" s="26"/>
      <c r="B267" s="287">
        <v>253</v>
      </c>
      <c r="C267" s="288" t="s">
        <v>583</v>
      </c>
      <c r="D267" s="289">
        <v>1.091435185185185E-2</v>
      </c>
      <c r="E267" s="290">
        <v>2002</v>
      </c>
      <c r="F267" s="288" t="s">
        <v>264</v>
      </c>
      <c r="G267" s="287" t="s">
        <v>267</v>
      </c>
      <c r="H267" s="207" t="s">
        <v>375</v>
      </c>
      <c r="BC267" s="298">
        <v>263</v>
      </c>
      <c r="BD267" s="324" t="s">
        <v>263</v>
      </c>
      <c r="BE267" s="325">
        <v>7.8356481481481454E-3</v>
      </c>
      <c r="BF267" s="301">
        <v>50</v>
      </c>
    </row>
    <row r="268" spans="1:58" ht="23.1" customHeight="1" x14ac:dyDescent="0.4">
      <c r="A268" s="26"/>
      <c r="B268" s="287">
        <v>254</v>
      </c>
      <c r="C268" s="288" t="s">
        <v>492</v>
      </c>
      <c r="D268" s="289">
        <v>1.0937500000000001E-2</v>
      </c>
      <c r="E268" s="290">
        <v>2007</v>
      </c>
      <c r="F268" s="310" t="s">
        <v>264</v>
      </c>
      <c r="G268" s="287" t="s">
        <v>258</v>
      </c>
      <c r="H268" s="207" t="s">
        <v>375</v>
      </c>
      <c r="BC268" s="298">
        <v>264</v>
      </c>
      <c r="BD268" s="324" t="s">
        <v>297</v>
      </c>
      <c r="BE268" s="325">
        <v>7.8356481481481471E-3</v>
      </c>
      <c r="BF268" s="301">
        <v>47</v>
      </c>
    </row>
    <row r="269" spans="1:58" ht="23.1" customHeight="1" x14ac:dyDescent="0.4">
      <c r="A269" s="26"/>
      <c r="B269" s="287">
        <v>255</v>
      </c>
      <c r="C269" s="288" t="s">
        <v>497</v>
      </c>
      <c r="D269" s="289">
        <v>1.0960648148148148E-2</v>
      </c>
      <c r="E269" s="290">
        <v>2011</v>
      </c>
      <c r="F269" s="310" t="s">
        <v>257</v>
      </c>
      <c r="G269" s="287" t="s">
        <v>258</v>
      </c>
      <c r="H269" s="207">
        <v>19</v>
      </c>
      <c r="BC269" s="298">
        <v>265</v>
      </c>
      <c r="BD269" s="324" t="s">
        <v>297</v>
      </c>
      <c r="BE269" s="325">
        <v>7.8356481481481489E-3</v>
      </c>
      <c r="BF269" s="301">
        <v>46</v>
      </c>
    </row>
    <row r="270" spans="1:58" ht="23.1" customHeight="1" x14ac:dyDescent="0.4">
      <c r="A270" s="26"/>
      <c r="B270" s="287">
        <v>256</v>
      </c>
      <c r="C270" s="310" t="s">
        <v>556</v>
      </c>
      <c r="D270" s="289">
        <v>1.1006944444444444E-2</v>
      </c>
      <c r="E270" s="290">
        <v>2019</v>
      </c>
      <c r="F270" s="288" t="s">
        <v>257</v>
      </c>
      <c r="G270" s="287" t="s">
        <v>267</v>
      </c>
      <c r="H270" s="207">
        <v>24</v>
      </c>
      <c r="BC270" s="298">
        <v>266</v>
      </c>
      <c r="BD270" s="324" t="s">
        <v>418</v>
      </c>
      <c r="BE270" s="325">
        <v>7.8356481481481489E-3</v>
      </c>
      <c r="BF270" s="301">
        <v>27</v>
      </c>
    </row>
    <row r="271" spans="1:58" ht="23.1" customHeight="1" x14ac:dyDescent="0.4">
      <c r="A271" s="26"/>
      <c r="B271" s="287">
        <v>257</v>
      </c>
      <c r="C271" s="310" t="s">
        <v>589</v>
      </c>
      <c r="D271" s="289">
        <v>1.1087962962962964E-2</v>
      </c>
      <c r="E271" s="290">
        <v>2022</v>
      </c>
      <c r="F271" s="288" t="s">
        <v>257</v>
      </c>
      <c r="G271" s="287" t="s">
        <v>274</v>
      </c>
      <c r="H271" s="207" t="s">
        <v>680</v>
      </c>
      <c r="BC271" s="298">
        <v>267</v>
      </c>
      <c r="BD271" s="324" t="s">
        <v>432</v>
      </c>
      <c r="BE271" s="325">
        <v>7.8356481481481489E-3</v>
      </c>
      <c r="BF271" s="301">
        <v>27</v>
      </c>
    </row>
    <row r="272" spans="1:58" ht="23.1" customHeight="1" x14ac:dyDescent="0.4">
      <c r="A272" s="26"/>
      <c r="B272" s="287">
        <v>258</v>
      </c>
      <c r="C272" s="288" t="s">
        <v>529</v>
      </c>
      <c r="D272" s="289">
        <v>1.1099537037037038E-2</v>
      </c>
      <c r="E272" s="290">
        <v>2015</v>
      </c>
      <c r="F272" s="288" t="s">
        <v>257</v>
      </c>
      <c r="G272" s="287" t="s">
        <v>267</v>
      </c>
      <c r="H272" s="207">
        <v>29</v>
      </c>
      <c r="BC272" s="298">
        <v>268</v>
      </c>
      <c r="BD272" s="324" t="s">
        <v>503</v>
      </c>
      <c r="BE272" s="325">
        <v>7.8356481481481489E-3</v>
      </c>
      <c r="BF272" s="301">
        <v>26</v>
      </c>
    </row>
    <row r="273" spans="1:58" ht="23.1" customHeight="1" x14ac:dyDescent="0.4">
      <c r="A273" s="26"/>
      <c r="B273" s="287">
        <v>259</v>
      </c>
      <c r="C273" s="288" t="s">
        <v>596</v>
      </c>
      <c r="D273" s="289">
        <v>1.1122685185185185E-2</v>
      </c>
      <c r="E273" s="290">
        <v>2002</v>
      </c>
      <c r="F273" s="288" t="s">
        <v>264</v>
      </c>
      <c r="G273" s="287" t="s">
        <v>267</v>
      </c>
      <c r="H273" s="207" t="s">
        <v>375</v>
      </c>
      <c r="BC273" s="298">
        <v>269</v>
      </c>
      <c r="BD273" s="324" t="s">
        <v>305</v>
      </c>
      <c r="BE273" s="325">
        <v>7.8356481481481489E-3</v>
      </c>
      <c r="BF273" s="301">
        <v>21</v>
      </c>
    </row>
    <row r="274" spans="1:58" ht="23.1" customHeight="1" x14ac:dyDescent="0.4">
      <c r="A274" s="26"/>
      <c r="B274" s="287">
        <v>260</v>
      </c>
      <c r="C274" s="288" t="s">
        <v>598</v>
      </c>
      <c r="D274" s="289">
        <v>1.113425925925926E-2</v>
      </c>
      <c r="E274" s="290">
        <v>2005</v>
      </c>
      <c r="F274" s="288" t="s">
        <v>257</v>
      </c>
      <c r="G274" s="287" t="s">
        <v>267</v>
      </c>
      <c r="H274" s="207">
        <v>20</v>
      </c>
      <c r="BC274" s="298">
        <v>270</v>
      </c>
      <c r="BD274" s="324" t="s">
        <v>388</v>
      </c>
      <c r="BE274" s="325">
        <v>7.8472222222222224E-3</v>
      </c>
      <c r="BF274" s="301">
        <v>25</v>
      </c>
    </row>
    <row r="275" spans="1:58" ht="23.1" customHeight="1" x14ac:dyDescent="0.4">
      <c r="A275" s="26"/>
      <c r="B275" s="287">
        <v>261</v>
      </c>
      <c r="C275" s="288" t="s">
        <v>603</v>
      </c>
      <c r="D275" s="289">
        <v>1.1203703703703704E-2</v>
      </c>
      <c r="E275" s="290">
        <v>2009</v>
      </c>
      <c r="F275" s="288" t="s">
        <v>257</v>
      </c>
      <c r="G275" s="287" t="s">
        <v>267</v>
      </c>
      <c r="H275" s="207">
        <v>25</v>
      </c>
      <c r="BC275" s="298">
        <v>271</v>
      </c>
      <c r="BD275" s="324" t="s">
        <v>625</v>
      </c>
      <c r="BE275" s="325">
        <v>7.8472222222222224E-3</v>
      </c>
      <c r="BF275" s="301">
        <v>21</v>
      </c>
    </row>
    <row r="276" spans="1:58" ht="23.1" customHeight="1" x14ac:dyDescent="0.4">
      <c r="A276" s="26"/>
      <c r="B276" s="287">
        <v>262</v>
      </c>
      <c r="C276" s="310" t="s">
        <v>607</v>
      </c>
      <c r="D276" s="289">
        <v>1.1215277777777777E-2</v>
      </c>
      <c r="E276" s="290">
        <v>2022</v>
      </c>
      <c r="F276" s="288" t="s">
        <v>257</v>
      </c>
      <c r="G276" s="287" t="s">
        <v>274</v>
      </c>
      <c r="H276" s="207" t="s">
        <v>679</v>
      </c>
      <c r="BC276" s="298">
        <v>272</v>
      </c>
      <c r="BD276" s="324" t="s">
        <v>301</v>
      </c>
      <c r="BE276" s="325">
        <v>7.8472222222222224E-3</v>
      </c>
      <c r="BF276" s="301">
        <v>20</v>
      </c>
    </row>
    <row r="277" spans="1:58" ht="23.1" customHeight="1" x14ac:dyDescent="0.4">
      <c r="A277" s="26"/>
      <c r="B277" s="287">
        <v>263</v>
      </c>
      <c r="C277" s="310" t="s">
        <v>608</v>
      </c>
      <c r="D277" s="289">
        <v>1.1331018518518518E-2</v>
      </c>
      <c r="E277" s="290">
        <v>2022</v>
      </c>
      <c r="F277" s="288" t="s">
        <v>264</v>
      </c>
      <c r="G277" s="287" t="s">
        <v>274</v>
      </c>
      <c r="H277" s="207" t="s">
        <v>680</v>
      </c>
      <c r="BC277" s="298">
        <v>273</v>
      </c>
      <c r="BD277" s="324" t="s">
        <v>343</v>
      </c>
      <c r="BE277" s="325">
        <v>7.8472222222222242E-3</v>
      </c>
      <c r="BF277" s="301">
        <v>44</v>
      </c>
    </row>
    <row r="278" spans="1:58" ht="23.1" customHeight="1" x14ac:dyDescent="0.25">
      <c r="A278" s="26"/>
      <c r="B278" s="287">
        <v>264</v>
      </c>
      <c r="C278" s="359" t="s">
        <v>500</v>
      </c>
      <c r="D278" s="289">
        <v>1.1423611111111112E-2</v>
      </c>
      <c r="E278" s="290">
        <v>2010</v>
      </c>
      <c r="F278" s="287" t="s">
        <v>257</v>
      </c>
      <c r="G278" s="287" t="s">
        <v>258</v>
      </c>
      <c r="H278" s="207">
        <v>27</v>
      </c>
      <c r="BC278" s="298">
        <v>274</v>
      </c>
      <c r="BD278" s="324" t="s">
        <v>303</v>
      </c>
      <c r="BE278" s="325">
        <v>7.8587962962962943E-3</v>
      </c>
      <c r="BF278" s="301">
        <v>54</v>
      </c>
    </row>
    <row r="279" spans="1:58" ht="23.1" customHeight="1" x14ac:dyDescent="0.25">
      <c r="A279" s="26"/>
      <c r="B279" s="287">
        <v>265</v>
      </c>
      <c r="C279" s="359" t="s">
        <v>537</v>
      </c>
      <c r="D279" s="289">
        <v>1.1504629629629629E-2</v>
      </c>
      <c r="E279" s="290">
        <v>2015</v>
      </c>
      <c r="F279" s="287" t="s">
        <v>257</v>
      </c>
      <c r="G279" s="287" t="s">
        <v>267</v>
      </c>
      <c r="H279" s="207">
        <v>26</v>
      </c>
      <c r="BC279" s="298">
        <v>275</v>
      </c>
      <c r="BD279" s="299" t="s">
        <v>303</v>
      </c>
      <c r="BE279" s="300">
        <v>7.858796296296296E-3</v>
      </c>
      <c r="BF279" s="301">
        <v>55</v>
      </c>
    </row>
    <row r="280" spans="1:58" ht="23.1" customHeight="1" x14ac:dyDescent="0.4">
      <c r="A280" s="26"/>
      <c r="B280" s="287">
        <v>266</v>
      </c>
      <c r="C280" s="288" t="s">
        <v>612</v>
      </c>
      <c r="D280" s="289">
        <v>1.1666666666666667E-2</v>
      </c>
      <c r="E280" s="290">
        <v>2009</v>
      </c>
      <c r="F280" s="288" t="s">
        <v>257</v>
      </c>
      <c r="G280" s="287" t="s">
        <v>267</v>
      </c>
      <c r="H280" s="207" t="s">
        <v>375</v>
      </c>
      <c r="BC280" s="298">
        <v>276</v>
      </c>
      <c r="BD280" s="324" t="s">
        <v>310</v>
      </c>
      <c r="BE280" s="325">
        <v>7.858796296296296E-3</v>
      </c>
      <c r="BF280" s="301">
        <v>43</v>
      </c>
    </row>
    <row r="281" spans="1:58" ht="23.1" customHeight="1" x14ac:dyDescent="0.25">
      <c r="B281" s="287">
        <v>267</v>
      </c>
      <c r="C281" s="288" t="s">
        <v>504</v>
      </c>
      <c r="D281" s="289">
        <v>1.1736111111111109E-2</v>
      </c>
      <c r="E281" s="290">
        <v>2004</v>
      </c>
      <c r="F281" s="288" t="s">
        <v>264</v>
      </c>
      <c r="G281" s="287" t="s">
        <v>258</v>
      </c>
      <c r="H281" s="207">
        <v>35</v>
      </c>
      <c r="BC281" s="298">
        <v>277</v>
      </c>
      <c r="BD281" s="357" t="s">
        <v>659</v>
      </c>
      <c r="BE281" s="325">
        <v>7.8703703703703713E-3</v>
      </c>
      <c r="BF281" s="301">
        <v>41</v>
      </c>
    </row>
    <row r="282" spans="1:58" ht="23.1" customHeight="1" x14ac:dyDescent="0.4">
      <c r="B282" s="287">
        <v>268</v>
      </c>
      <c r="C282" s="310" t="s">
        <v>563</v>
      </c>
      <c r="D282" s="289">
        <v>1.1793981481481482E-2</v>
      </c>
      <c r="E282" s="290">
        <v>2019</v>
      </c>
      <c r="F282" s="288" t="s">
        <v>264</v>
      </c>
      <c r="G282" s="287" t="s">
        <v>267</v>
      </c>
      <c r="H282" s="207">
        <v>31</v>
      </c>
      <c r="BC282" s="298">
        <v>278</v>
      </c>
      <c r="BD282" s="324" t="s">
        <v>415</v>
      </c>
      <c r="BE282" s="325">
        <v>7.8703703703703713E-3</v>
      </c>
      <c r="BF282" s="301">
        <v>36</v>
      </c>
    </row>
    <row r="283" spans="1:58" ht="23.1" customHeight="1" x14ac:dyDescent="0.4">
      <c r="B283" s="287">
        <v>269</v>
      </c>
      <c r="C283" s="288" t="s">
        <v>509</v>
      </c>
      <c r="D283" s="289">
        <v>1.2094907407407408E-2</v>
      </c>
      <c r="E283" s="290">
        <v>2013</v>
      </c>
      <c r="F283" s="288" t="s">
        <v>264</v>
      </c>
      <c r="G283" s="287" t="s">
        <v>258</v>
      </c>
      <c r="H283" s="207">
        <v>27</v>
      </c>
      <c r="BC283" s="298">
        <v>279</v>
      </c>
      <c r="BD283" s="324" t="s">
        <v>329</v>
      </c>
      <c r="BE283" s="325">
        <v>7.8703703703703713E-3</v>
      </c>
      <c r="BF283" s="301">
        <v>28</v>
      </c>
    </row>
    <row r="284" spans="1:58" ht="23.1" customHeight="1" x14ac:dyDescent="0.4">
      <c r="B284" s="287">
        <v>270</v>
      </c>
      <c r="C284" s="310" t="s">
        <v>616</v>
      </c>
      <c r="D284" s="289">
        <v>1.2152777777777778E-2</v>
      </c>
      <c r="E284" s="290">
        <v>1999</v>
      </c>
      <c r="F284" s="288" t="s">
        <v>264</v>
      </c>
      <c r="G284" s="287" t="s">
        <v>267</v>
      </c>
      <c r="H284" s="207">
        <v>29</v>
      </c>
      <c r="BC284" s="298">
        <v>280</v>
      </c>
      <c r="BD284" s="324" t="s">
        <v>401</v>
      </c>
      <c r="BE284" s="325">
        <v>7.8703703703703713E-3</v>
      </c>
      <c r="BF284" s="301">
        <v>25</v>
      </c>
    </row>
    <row r="285" spans="1:58" ht="23.1" customHeight="1" x14ac:dyDescent="0.4">
      <c r="B285" s="287">
        <v>271</v>
      </c>
      <c r="C285" s="288" t="s">
        <v>620</v>
      </c>
      <c r="D285" s="289">
        <v>1.2256944444444444E-2</v>
      </c>
      <c r="E285" s="290">
        <v>2002</v>
      </c>
      <c r="F285" s="288" t="s">
        <v>264</v>
      </c>
      <c r="G285" s="287" t="s">
        <v>267</v>
      </c>
      <c r="H285" s="207">
        <v>22</v>
      </c>
      <c r="BC285" s="298">
        <v>281</v>
      </c>
      <c r="BD285" s="319" t="s">
        <v>593</v>
      </c>
      <c r="BE285" s="325">
        <v>7.8703703703703713E-3</v>
      </c>
      <c r="BF285" s="301">
        <v>20</v>
      </c>
    </row>
    <row r="286" spans="1:58" ht="23.1" customHeight="1" x14ac:dyDescent="0.4">
      <c r="B286" s="287">
        <v>272</v>
      </c>
      <c r="C286" s="288" t="s">
        <v>624</v>
      </c>
      <c r="D286" s="289">
        <v>1.2430555555555554E-2</v>
      </c>
      <c r="E286" s="290">
        <v>2009</v>
      </c>
      <c r="F286" s="288" t="s">
        <v>257</v>
      </c>
      <c r="G286" s="287" t="s">
        <v>267</v>
      </c>
      <c r="H286" s="207" t="s">
        <v>375</v>
      </c>
      <c r="BC286" s="298">
        <v>282</v>
      </c>
      <c r="BD286" s="319" t="s">
        <v>357</v>
      </c>
      <c r="BE286" s="325">
        <v>7.8703703703703713E-3</v>
      </c>
      <c r="BF286" s="301">
        <v>19</v>
      </c>
    </row>
    <row r="287" spans="1:58" ht="23.1" customHeight="1" x14ac:dyDescent="0.4">
      <c r="B287" s="287">
        <v>273</v>
      </c>
      <c r="C287" s="288" t="s">
        <v>627</v>
      </c>
      <c r="D287" s="289">
        <v>1.252314814814815E-2</v>
      </c>
      <c r="E287" s="290">
        <v>2007</v>
      </c>
      <c r="F287" s="288" t="s">
        <v>264</v>
      </c>
      <c r="G287" s="287" t="s">
        <v>267</v>
      </c>
      <c r="H287" s="207">
        <v>19</v>
      </c>
      <c r="BC287" s="298">
        <v>283</v>
      </c>
      <c r="BD287" s="324" t="s">
        <v>303</v>
      </c>
      <c r="BE287" s="325">
        <v>7.8819444444444484E-3</v>
      </c>
      <c r="BF287" s="301">
        <v>53</v>
      </c>
    </row>
    <row r="288" spans="1:58" ht="23.1" customHeight="1" x14ac:dyDescent="0.4">
      <c r="B288" s="287">
        <v>274</v>
      </c>
      <c r="C288" s="288" t="s">
        <v>629</v>
      </c>
      <c r="D288" s="289">
        <v>1.252314814814815E-2</v>
      </c>
      <c r="E288" s="290">
        <v>2007</v>
      </c>
      <c r="F288" s="288" t="s">
        <v>264</v>
      </c>
      <c r="G288" s="287" t="s">
        <v>267</v>
      </c>
      <c r="H288" s="207">
        <v>25</v>
      </c>
      <c r="BC288" s="298">
        <v>284</v>
      </c>
      <c r="BD288" s="324" t="s">
        <v>263</v>
      </c>
      <c r="BE288" s="325">
        <v>7.8935185185185185E-3</v>
      </c>
      <c r="BF288" s="301">
        <v>35</v>
      </c>
    </row>
    <row r="289" spans="2:58" ht="23.1" customHeight="1" x14ac:dyDescent="0.4">
      <c r="B289" s="287">
        <v>275</v>
      </c>
      <c r="C289" s="310" t="s">
        <v>634</v>
      </c>
      <c r="D289" s="289">
        <v>1.2870370370370372E-2</v>
      </c>
      <c r="E289" s="290">
        <v>2022</v>
      </c>
      <c r="F289" s="288" t="s">
        <v>264</v>
      </c>
      <c r="G289" s="287" t="s">
        <v>274</v>
      </c>
      <c r="H289" s="207" t="s">
        <v>681</v>
      </c>
      <c r="BC289" s="298">
        <v>285</v>
      </c>
      <c r="BD289" s="324" t="s">
        <v>417</v>
      </c>
      <c r="BE289" s="325">
        <v>7.8935185185185185E-3</v>
      </c>
      <c r="BF289" s="301">
        <v>26</v>
      </c>
    </row>
    <row r="290" spans="2:58" ht="23.1" customHeight="1" x14ac:dyDescent="0.4">
      <c r="B290" s="287">
        <v>276</v>
      </c>
      <c r="C290" s="288" t="s">
        <v>637</v>
      </c>
      <c r="D290" s="289">
        <v>1.3460648148148147E-2</v>
      </c>
      <c r="E290" s="290">
        <v>2011</v>
      </c>
      <c r="F290" s="288" t="s">
        <v>257</v>
      </c>
      <c r="G290" s="287" t="s">
        <v>267</v>
      </c>
      <c r="H290" s="207" t="s">
        <v>375</v>
      </c>
      <c r="BC290" s="298">
        <v>286</v>
      </c>
      <c r="BD290" s="324" t="s">
        <v>622</v>
      </c>
      <c r="BE290" s="325">
        <v>7.8935185185185185E-3</v>
      </c>
      <c r="BF290" s="301">
        <v>21</v>
      </c>
    </row>
    <row r="291" spans="2:58" ht="23.1" customHeight="1" x14ac:dyDescent="0.4">
      <c r="B291" s="51"/>
      <c r="C291" s="52" t="s">
        <v>260</v>
      </c>
      <c r="D291" s="53">
        <v>6.2037037037037035E-3</v>
      </c>
      <c r="E291" s="54">
        <v>2024</v>
      </c>
      <c r="F291" s="360" t="s">
        <v>264</v>
      </c>
      <c r="G291" s="54" t="s">
        <v>682</v>
      </c>
      <c r="H291" s="51">
        <v>19</v>
      </c>
      <c r="BC291" s="298">
        <v>287</v>
      </c>
      <c r="BD291" s="324" t="s">
        <v>288</v>
      </c>
      <c r="BE291" s="325">
        <v>7.905092592592592E-3</v>
      </c>
      <c r="BF291" s="301">
        <v>48</v>
      </c>
    </row>
    <row r="292" spans="2:58" ht="23.1" customHeight="1" x14ac:dyDescent="0.4">
      <c r="B292" s="51"/>
      <c r="C292" s="52" t="s">
        <v>300</v>
      </c>
      <c r="D292" s="53">
        <v>6.2847222222222219E-3</v>
      </c>
      <c r="E292" s="54">
        <v>2024</v>
      </c>
      <c r="F292" s="360" t="s">
        <v>264</v>
      </c>
      <c r="G292" s="54" t="s">
        <v>682</v>
      </c>
      <c r="H292" s="51">
        <v>19</v>
      </c>
      <c r="BC292" s="298">
        <v>288</v>
      </c>
      <c r="BD292" s="324" t="s">
        <v>288</v>
      </c>
      <c r="BE292" s="325">
        <v>7.905092592592592E-3</v>
      </c>
      <c r="BF292" s="301">
        <v>45</v>
      </c>
    </row>
    <row r="293" spans="2:58" ht="23.1" customHeight="1" x14ac:dyDescent="0.4">
      <c r="B293" s="51"/>
      <c r="C293" s="52" t="s">
        <v>285</v>
      </c>
      <c r="D293" s="53">
        <v>6.3541666666666668E-3</v>
      </c>
      <c r="E293" s="54">
        <v>2024</v>
      </c>
      <c r="F293" s="360" t="s">
        <v>264</v>
      </c>
      <c r="G293" s="54" t="s">
        <v>682</v>
      </c>
      <c r="H293" s="51">
        <v>34</v>
      </c>
      <c r="BC293" s="298">
        <v>289</v>
      </c>
      <c r="BD293" s="324" t="s">
        <v>406</v>
      </c>
      <c r="BE293" s="325">
        <v>7.905092592592592E-3</v>
      </c>
      <c r="BF293" s="301">
        <v>20</v>
      </c>
    </row>
    <row r="294" spans="2:58" ht="23.1" customHeight="1" x14ac:dyDescent="0.4">
      <c r="B294" s="51"/>
      <c r="C294" s="52" t="s">
        <v>75</v>
      </c>
      <c r="D294" s="53">
        <v>6.5277777777777782E-3</v>
      </c>
      <c r="E294" s="54">
        <v>2024</v>
      </c>
      <c r="F294" s="360" t="s">
        <v>264</v>
      </c>
      <c r="G294" s="54" t="s">
        <v>682</v>
      </c>
      <c r="H294" s="51">
        <v>31</v>
      </c>
      <c r="BC294" s="298">
        <v>290</v>
      </c>
      <c r="BD294" s="324" t="s">
        <v>305</v>
      </c>
      <c r="BE294" s="325">
        <v>7.9166666666666656E-3</v>
      </c>
      <c r="BF294" s="301">
        <v>31</v>
      </c>
    </row>
    <row r="295" spans="2:58" ht="23.1" customHeight="1" x14ac:dyDescent="0.4">
      <c r="B295" s="51"/>
      <c r="C295" s="52" t="s">
        <v>48</v>
      </c>
      <c r="D295" s="53">
        <v>6.5624999999999998E-3</v>
      </c>
      <c r="E295" s="54">
        <v>2024</v>
      </c>
      <c r="F295" s="360" t="s">
        <v>264</v>
      </c>
      <c r="G295" s="54" t="s">
        <v>682</v>
      </c>
      <c r="H295" s="51">
        <v>40</v>
      </c>
      <c r="BC295" s="298">
        <v>291</v>
      </c>
      <c r="BD295" s="324" t="s">
        <v>305</v>
      </c>
      <c r="BE295" s="325">
        <v>7.9166666666666656E-3</v>
      </c>
      <c r="BF295" s="301">
        <v>30</v>
      </c>
    </row>
    <row r="296" spans="2:58" ht="23.1" customHeight="1" x14ac:dyDescent="0.4">
      <c r="B296" s="51"/>
      <c r="C296" s="52" t="s">
        <v>477</v>
      </c>
      <c r="D296" s="53">
        <v>7.060185185185185E-3</v>
      </c>
      <c r="E296" s="54">
        <v>2024</v>
      </c>
      <c r="F296" s="360" t="s">
        <v>264</v>
      </c>
      <c r="G296" s="54" t="s">
        <v>682</v>
      </c>
      <c r="H296" s="51" t="s">
        <v>683</v>
      </c>
      <c r="BC296" s="298">
        <v>292</v>
      </c>
      <c r="BD296" s="324" t="s">
        <v>261</v>
      </c>
      <c r="BE296" s="325">
        <v>7.9166666666666673E-3</v>
      </c>
      <c r="BF296" s="301">
        <v>38</v>
      </c>
    </row>
    <row r="297" spans="2:58" ht="23.1" customHeight="1" x14ac:dyDescent="0.4">
      <c r="B297" s="51"/>
      <c r="C297" s="52" t="s">
        <v>523</v>
      </c>
      <c r="D297" s="53">
        <v>7.1527777777777779E-3</v>
      </c>
      <c r="E297" s="54">
        <v>2024</v>
      </c>
      <c r="F297" s="360" t="s">
        <v>264</v>
      </c>
      <c r="G297" s="54" t="s">
        <v>682</v>
      </c>
      <c r="H297" s="51">
        <v>21</v>
      </c>
      <c r="BC297" s="298">
        <v>293</v>
      </c>
      <c r="BD297" s="324" t="s">
        <v>568</v>
      </c>
      <c r="BE297" s="325">
        <v>7.9166666666666691E-3</v>
      </c>
      <c r="BF297" s="301">
        <v>21</v>
      </c>
    </row>
    <row r="298" spans="2:58" ht="23.1" customHeight="1" x14ac:dyDescent="0.4">
      <c r="B298" s="51"/>
      <c r="C298" s="52" t="s">
        <v>46</v>
      </c>
      <c r="D298" s="53">
        <v>7.2685185185185188E-3</v>
      </c>
      <c r="E298" s="54">
        <v>2024</v>
      </c>
      <c r="F298" s="360" t="s">
        <v>264</v>
      </c>
      <c r="G298" s="54" t="s">
        <v>682</v>
      </c>
      <c r="H298" s="51">
        <v>36</v>
      </c>
      <c r="BC298" s="298">
        <v>294</v>
      </c>
      <c r="BD298" s="324" t="s">
        <v>297</v>
      </c>
      <c r="BE298" s="325">
        <v>7.9282407407407409E-3</v>
      </c>
      <c r="BF298" s="301">
        <v>45</v>
      </c>
    </row>
    <row r="299" spans="2:58" ht="23.1" customHeight="1" x14ac:dyDescent="0.25">
      <c r="B299" s="51"/>
      <c r="C299" s="52" t="s">
        <v>597</v>
      </c>
      <c r="D299" s="53">
        <v>7.3495370370370372E-3</v>
      </c>
      <c r="E299" s="54">
        <v>2024</v>
      </c>
      <c r="F299" s="360" t="s">
        <v>264</v>
      </c>
      <c r="G299" s="54" t="s">
        <v>682</v>
      </c>
      <c r="H299" s="51" t="s">
        <v>684</v>
      </c>
      <c r="BC299" s="298">
        <v>295</v>
      </c>
      <c r="BD299" s="338" t="s">
        <v>675</v>
      </c>
      <c r="BE299" s="325">
        <v>7.9282407407407409E-3</v>
      </c>
      <c r="BF299" s="301">
        <v>24</v>
      </c>
    </row>
    <row r="300" spans="2:58" ht="23.1" customHeight="1" x14ac:dyDescent="0.4">
      <c r="B300" s="51"/>
      <c r="C300" s="52" t="s">
        <v>601</v>
      </c>
      <c r="D300" s="53">
        <v>7.3495370370370372E-3</v>
      </c>
      <c r="E300" s="54">
        <v>2024</v>
      </c>
      <c r="F300" s="360" t="s">
        <v>264</v>
      </c>
      <c r="G300" s="54" t="s">
        <v>682</v>
      </c>
      <c r="H300" s="51">
        <v>36</v>
      </c>
      <c r="BC300" s="298">
        <v>296</v>
      </c>
      <c r="BD300" s="324" t="s">
        <v>266</v>
      </c>
      <c r="BE300" s="325">
        <v>7.9282407407407426E-3</v>
      </c>
      <c r="BF300" s="301">
        <v>20</v>
      </c>
    </row>
    <row r="301" spans="2:58" ht="23.1" customHeight="1" x14ac:dyDescent="0.4">
      <c r="B301" s="51"/>
      <c r="C301" s="52" t="s">
        <v>635</v>
      </c>
      <c r="D301" s="53">
        <v>7.5115740740740742E-3</v>
      </c>
      <c r="E301" s="54">
        <v>2024</v>
      </c>
      <c r="F301" s="360" t="s">
        <v>264</v>
      </c>
      <c r="G301" s="54" t="s">
        <v>682</v>
      </c>
      <c r="H301" s="51">
        <v>23</v>
      </c>
      <c r="BC301" s="298">
        <v>297</v>
      </c>
      <c r="BD301" s="324" t="s">
        <v>263</v>
      </c>
      <c r="BE301" s="325">
        <v>7.9398148148148093E-3</v>
      </c>
      <c r="BF301" s="301">
        <v>44</v>
      </c>
    </row>
    <row r="302" spans="2:58" ht="23.1" customHeight="1" x14ac:dyDescent="0.4">
      <c r="B302" s="51"/>
      <c r="C302" s="52" t="s">
        <v>466</v>
      </c>
      <c r="D302" s="53">
        <v>8.067129629629629E-3</v>
      </c>
      <c r="E302" s="54">
        <v>2024</v>
      </c>
      <c r="F302" s="360" t="s">
        <v>264</v>
      </c>
      <c r="G302" s="54" t="s">
        <v>682</v>
      </c>
      <c r="H302" s="51">
        <v>24</v>
      </c>
      <c r="BC302" s="298">
        <v>298</v>
      </c>
      <c r="BD302" s="324" t="s">
        <v>352</v>
      </c>
      <c r="BE302" s="325">
        <v>7.9398148148148145E-3</v>
      </c>
      <c r="BF302" s="301">
        <v>35</v>
      </c>
    </row>
    <row r="303" spans="2:58" ht="23.1" customHeight="1" x14ac:dyDescent="0.4">
      <c r="B303" s="51"/>
      <c r="C303" s="52" t="s">
        <v>606</v>
      </c>
      <c r="D303" s="53">
        <v>8.518518518518519E-3</v>
      </c>
      <c r="E303" s="54">
        <v>2024</v>
      </c>
      <c r="F303" s="360" t="s">
        <v>264</v>
      </c>
      <c r="G303" s="54" t="s">
        <v>682</v>
      </c>
      <c r="H303" s="51">
        <v>22</v>
      </c>
      <c r="BC303" s="298">
        <v>299</v>
      </c>
      <c r="BD303" s="324" t="s">
        <v>317</v>
      </c>
      <c r="BE303" s="325">
        <v>7.9513888888888863E-3</v>
      </c>
      <c r="BF303" s="301">
        <v>43</v>
      </c>
    </row>
    <row r="304" spans="2:58" ht="23.1" customHeight="1" x14ac:dyDescent="0.4">
      <c r="B304" s="51"/>
      <c r="C304" s="52" t="s">
        <v>309</v>
      </c>
      <c r="D304" s="53">
        <v>9.0509259259259258E-3</v>
      </c>
      <c r="E304" s="54">
        <v>2024</v>
      </c>
      <c r="F304" s="360" t="s">
        <v>264</v>
      </c>
      <c r="G304" s="54" t="s">
        <v>682</v>
      </c>
      <c r="H304" s="51" t="s">
        <v>665</v>
      </c>
      <c r="BC304" s="298">
        <v>300</v>
      </c>
      <c r="BD304" s="324" t="s">
        <v>413</v>
      </c>
      <c r="BE304" s="325">
        <v>7.951388888888888E-3</v>
      </c>
      <c r="BF304" s="301">
        <v>26</v>
      </c>
    </row>
    <row r="305" spans="2:58" ht="23.1" customHeight="1" x14ac:dyDescent="0.4">
      <c r="B305" s="51"/>
      <c r="C305" s="52" t="s">
        <v>366</v>
      </c>
      <c r="D305" s="53">
        <v>9.5138888888888894E-3</v>
      </c>
      <c r="E305" s="54">
        <v>2024</v>
      </c>
      <c r="F305" s="360" t="s">
        <v>264</v>
      </c>
      <c r="G305" s="54" t="s">
        <v>682</v>
      </c>
      <c r="H305" s="51">
        <v>23</v>
      </c>
      <c r="BC305" s="298">
        <v>301</v>
      </c>
      <c r="BD305" s="324" t="s">
        <v>584</v>
      </c>
      <c r="BE305" s="325">
        <v>7.951388888888888E-3</v>
      </c>
      <c r="BF305" s="301">
        <v>19</v>
      </c>
    </row>
    <row r="306" spans="2:58" ht="23.1" customHeight="1" x14ac:dyDescent="0.4">
      <c r="B306" s="51"/>
      <c r="C306" s="52" t="s">
        <v>402</v>
      </c>
      <c r="D306" s="53">
        <v>9.7337962962962959E-3</v>
      </c>
      <c r="E306" s="54">
        <v>2024</v>
      </c>
      <c r="F306" s="360" t="s">
        <v>264</v>
      </c>
      <c r="G306" s="54" t="s">
        <v>682</v>
      </c>
      <c r="H306" s="51">
        <v>40</v>
      </c>
      <c r="BC306" s="298">
        <v>302</v>
      </c>
      <c r="BD306" s="319" t="s">
        <v>387</v>
      </c>
      <c r="BE306" s="320">
        <v>7.951388888888888E-3</v>
      </c>
      <c r="BF306" s="319">
        <v>21</v>
      </c>
    </row>
    <row r="307" spans="2:58" ht="23.1" customHeight="1" x14ac:dyDescent="0.4">
      <c r="B307" s="51"/>
      <c r="C307" s="52" t="s">
        <v>685</v>
      </c>
      <c r="D307" s="53">
        <v>7.8240740740740736E-3</v>
      </c>
      <c r="E307" s="54">
        <v>2024</v>
      </c>
      <c r="F307" s="360" t="s">
        <v>264</v>
      </c>
      <c r="G307" s="54" t="s">
        <v>265</v>
      </c>
      <c r="H307" s="51" t="s">
        <v>686</v>
      </c>
      <c r="BC307" s="298">
        <v>303</v>
      </c>
      <c r="BD307" s="324" t="s">
        <v>423</v>
      </c>
      <c r="BE307" s="325">
        <v>7.9513888888888967E-3</v>
      </c>
      <c r="BF307" s="301">
        <v>20</v>
      </c>
    </row>
    <row r="308" spans="2:58" ht="23.1" customHeight="1" x14ac:dyDescent="0.4">
      <c r="B308" s="51"/>
      <c r="C308" s="52" t="s">
        <v>425</v>
      </c>
      <c r="D308" s="53">
        <v>8.472222222222223E-3</v>
      </c>
      <c r="E308" s="54">
        <v>2024</v>
      </c>
      <c r="F308" s="360" t="s">
        <v>264</v>
      </c>
      <c r="G308" s="54" t="s">
        <v>265</v>
      </c>
      <c r="H308" s="51" t="s">
        <v>686</v>
      </c>
      <c r="BC308" s="298">
        <v>304</v>
      </c>
      <c r="BD308" s="324" t="s">
        <v>261</v>
      </c>
      <c r="BE308" s="325">
        <v>7.9629629629629634E-3</v>
      </c>
      <c r="BF308" s="301">
        <v>46</v>
      </c>
    </row>
    <row r="309" spans="2:58" ht="23.1" customHeight="1" x14ac:dyDescent="0.25">
      <c r="B309" s="51"/>
      <c r="C309" s="52" t="s">
        <v>687</v>
      </c>
      <c r="D309" s="53">
        <v>8.6805555555555559E-3</v>
      </c>
      <c r="E309" s="54">
        <v>2024</v>
      </c>
      <c r="F309" s="360" t="s">
        <v>264</v>
      </c>
      <c r="G309" s="54" t="s">
        <v>265</v>
      </c>
      <c r="H309" s="51" t="s">
        <v>686</v>
      </c>
      <c r="BC309" s="298">
        <v>305</v>
      </c>
      <c r="BD309" s="357" t="s">
        <v>659</v>
      </c>
      <c r="BE309" s="325">
        <v>7.9629629629629634E-3</v>
      </c>
      <c r="BF309" s="301">
        <v>40</v>
      </c>
    </row>
    <row r="310" spans="2:58" ht="23.1" customHeight="1" x14ac:dyDescent="0.4">
      <c r="B310" s="51"/>
      <c r="C310" s="52" t="s">
        <v>688</v>
      </c>
      <c r="D310" s="53">
        <v>8.7152777777777784E-3</v>
      </c>
      <c r="E310" s="54">
        <v>2024</v>
      </c>
      <c r="F310" s="360" t="s">
        <v>264</v>
      </c>
      <c r="G310" s="54" t="s">
        <v>265</v>
      </c>
      <c r="H310" s="51" t="s">
        <v>689</v>
      </c>
      <c r="BC310" s="298">
        <v>306</v>
      </c>
      <c r="BD310" s="319" t="s">
        <v>567</v>
      </c>
      <c r="BE310" s="325">
        <v>7.9745370370370335E-3</v>
      </c>
      <c r="BF310" s="301">
        <v>20</v>
      </c>
    </row>
    <row r="311" spans="2:58" ht="23.1" customHeight="1" x14ac:dyDescent="0.4">
      <c r="B311" s="51"/>
      <c r="C311" s="52" t="s">
        <v>281</v>
      </c>
      <c r="D311" s="53">
        <v>8.7615740740740744E-3</v>
      </c>
      <c r="E311" s="54">
        <v>2024</v>
      </c>
      <c r="F311" s="360" t="s">
        <v>264</v>
      </c>
      <c r="G311" s="54" t="s">
        <v>265</v>
      </c>
      <c r="H311" s="51">
        <v>64</v>
      </c>
      <c r="BC311" s="298">
        <v>307</v>
      </c>
      <c r="BD311" s="324" t="s">
        <v>310</v>
      </c>
      <c r="BE311" s="325">
        <v>7.9745370370370369E-3</v>
      </c>
      <c r="BF311" s="301">
        <v>49</v>
      </c>
    </row>
    <row r="312" spans="2:58" ht="23.1" customHeight="1" x14ac:dyDescent="0.4">
      <c r="B312" s="51"/>
      <c r="C312" s="52" t="s">
        <v>690</v>
      </c>
      <c r="D312" s="53">
        <v>8.9467592592592585E-3</v>
      </c>
      <c r="E312" s="54">
        <v>2024</v>
      </c>
      <c r="F312" s="360" t="s">
        <v>264</v>
      </c>
      <c r="G312" s="54" t="s">
        <v>265</v>
      </c>
      <c r="H312" s="51" t="s">
        <v>691</v>
      </c>
      <c r="BC312" s="298">
        <v>308</v>
      </c>
      <c r="BD312" s="319" t="s">
        <v>654</v>
      </c>
      <c r="BE312" s="325">
        <v>7.9745370370370369E-3</v>
      </c>
      <c r="BF312" s="301">
        <v>24</v>
      </c>
    </row>
    <row r="313" spans="2:58" ht="23.1" customHeight="1" x14ac:dyDescent="0.4">
      <c r="B313" s="51"/>
      <c r="C313" s="52" t="s">
        <v>692</v>
      </c>
      <c r="D313" s="53">
        <v>8.9583333333333338E-3</v>
      </c>
      <c r="E313" s="54">
        <v>2024</v>
      </c>
      <c r="F313" s="360" t="s">
        <v>264</v>
      </c>
      <c r="G313" s="54" t="s">
        <v>265</v>
      </c>
      <c r="H313" s="51" t="s">
        <v>664</v>
      </c>
      <c r="BC313" s="298">
        <v>309</v>
      </c>
      <c r="BD313" s="324" t="s">
        <v>288</v>
      </c>
      <c r="BE313" s="325">
        <v>7.9745370370370387E-3</v>
      </c>
      <c r="BF313" s="301">
        <v>53</v>
      </c>
    </row>
    <row r="314" spans="2:58" ht="23.1" customHeight="1" x14ac:dyDescent="0.4">
      <c r="B314" s="51"/>
      <c r="C314" s="52" t="s">
        <v>362</v>
      </c>
      <c r="D314" s="53">
        <v>9.8032407407407408E-3</v>
      </c>
      <c r="E314" s="54">
        <v>2024</v>
      </c>
      <c r="F314" s="360" t="s">
        <v>264</v>
      </c>
      <c r="G314" s="54" t="s">
        <v>6</v>
      </c>
      <c r="H314" s="51">
        <v>18</v>
      </c>
      <c r="BC314" s="298">
        <v>310</v>
      </c>
      <c r="BD314" s="324" t="s">
        <v>303</v>
      </c>
      <c r="BE314" s="325">
        <v>7.9861111111111122E-3</v>
      </c>
      <c r="BF314" s="301">
        <v>46</v>
      </c>
    </row>
    <row r="315" spans="2:58" ht="23.1" customHeight="1" x14ac:dyDescent="0.4">
      <c r="B315" s="51"/>
      <c r="C315" s="52" t="s">
        <v>445</v>
      </c>
      <c r="D315" s="53">
        <v>1.0185185185185186E-2</v>
      </c>
      <c r="E315" s="54">
        <v>2024</v>
      </c>
      <c r="F315" s="360" t="s">
        <v>264</v>
      </c>
      <c r="G315" s="54" t="s">
        <v>6</v>
      </c>
      <c r="H315" s="51">
        <v>46</v>
      </c>
      <c r="BC315" s="298">
        <v>311</v>
      </c>
      <c r="BD315" s="324" t="s">
        <v>337</v>
      </c>
      <c r="BE315" s="325">
        <v>7.9976851851851858E-3</v>
      </c>
      <c r="BF315" s="301">
        <v>50</v>
      </c>
    </row>
    <row r="316" spans="2:58" ht="23.1" customHeight="1" x14ac:dyDescent="0.4">
      <c r="B316" s="51"/>
      <c r="C316" s="52" t="s">
        <v>416</v>
      </c>
      <c r="D316" s="53">
        <v>1.037037037037037E-2</v>
      </c>
      <c r="E316" s="54">
        <v>2024</v>
      </c>
      <c r="F316" s="360" t="s">
        <v>264</v>
      </c>
      <c r="G316" s="54" t="s">
        <v>6</v>
      </c>
      <c r="H316" s="51">
        <v>52</v>
      </c>
      <c r="BC316" s="298">
        <v>312</v>
      </c>
      <c r="BD316" s="324" t="s">
        <v>288</v>
      </c>
      <c r="BE316" s="325">
        <v>7.9976851851851858E-3</v>
      </c>
      <c r="BF316" s="301">
        <v>50</v>
      </c>
    </row>
    <row r="317" spans="2:58" ht="23.1" customHeight="1" x14ac:dyDescent="0.4">
      <c r="B317" s="51"/>
      <c r="C317" s="52" t="s">
        <v>386</v>
      </c>
      <c r="D317" s="53">
        <v>1.0590277777777778E-2</v>
      </c>
      <c r="E317" s="54">
        <v>2024</v>
      </c>
      <c r="F317" s="360" t="s">
        <v>264</v>
      </c>
      <c r="G317" s="54" t="s">
        <v>6</v>
      </c>
      <c r="H317" s="51">
        <v>20</v>
      </c>
      <c r="BC317" s="298">
        <v>313</v>
      </c>
      <c r="BD317" s="324" t="s">
        <v>341</v>
      </c>
      <c r="BE317" s="325">
        <v>7.9976851851851858E-3</v>
      </c>
      <c r="BF317" s="301">
        <v>36</v>
      </c>
    </row>
    <row r="318" spans="2:58" ht="23.1" customHeight="1" x14ac:dyDescent="0.4">
      <c r="B318" s="51"/>
      <c r="C318" s="52" t="s">
        <v>120</v>
      </c>
      <c r="D318" s="53">
        <v>1.0960648148148148E-2</v>
      </c>
      <c r="E318" s="54">
        <v>2024</v>
      </c>
      <c r="F318" s="360" t="s">
        <v>264</v>
      </c>
      <c r="G318" s="54" t="s">
        <v>6</v>
      </c>
      <c r="H318" s="51">
        <v>23</v>
      </c>
      <c r="BC318" s="298">
        <v>314</v>
      </c>
      <c r="BD318" s="324" t="s">
        <v>453</v>
      </c>
      <c r="BE318" s="325">
        <v>7.9976851851851858E-3</v>
      </c>
      <c r="BF318" s="301">
        <v>27</v>
      </c>
    </row>
    <row r="319" spans="2:58" ht="23.1" customHeight="1" x14ac:dyDescent="0.4">
      <c r="B319" s="51"/>
      <c r="C319" s="52" t="s">
        <v>535</v>
      </c>
      <c r="D319" s="53">
        <v>1.207175925925926E-2</v>
      </c>
      <c r="E319" s="54">
        <v>2024</v>
      </c>
      <c r="F319" s="360" t="s">
        <v>264</v>
      </c>
      <c r="G319" s="54" t="s">
        <v>6</v>
      </c>
      <c r="H319" s="51" t="s">
        <v>681</v>
      </c>
      <c r="BC319" s="298">
        <v>315</v>
      </c>
      <c r="BD319" s="324" t="s">
        <v>433</v>
      </c>
      <c r="BE319" s="325">
        <v>7.9976851851851858E-3</v>
      </c>
      <c r="BF319" s="301">
        <v>18</v>
      </c>
    </row>
    <row r="320" spans="2:58" ht="23.1" customHeight="1" x14ac:dyDescent="0.4">
      <c r="B320" s="51"/>
      <c r="C320" s="52" t="s">
        <v>502</v>
      </c>
      <c r="D320" s="53">
        <v>1.207175925925926E-2</v>
      </c>
      <c r="E320" s="54">
        <v>2024</v>
      </c>
      <c r="F320" s="360" t="s">
        <v>264</v>
      </c>
      <c r="G320" s="54" t="s">
        <v>6</v>
      </c>
      <c r="H320" s="51" t="s">
        <v>665</v>
      </c>
      <c r="BC320" s="298">
        <v>316</v>
      </c>
      <c r="BD320" s="324" t="s">
        <v>478</v>
      </c>
      <c r="BE320" s="325">
        <v>8.0092592592592576E-3</v>
      </c>
      <c r="BF320" s="301">
        <v>34</v>
      </c>
    </row>
    <row r="321" spans="2:58" ht="23.1" customHeight="1" x14ac:dyDescent="0.4">
      <c r="B321" s="51"/>
      <c r="C321" s="52" t="s">
        <v>639</v>
      </c>
      <c r="D321" s="53">
        <v>1.4548611111111111E-2</v>
      </c>
      <c r="E321" s="54">
        <v>2024</v>
      </c>
      <c r="F321" s="360" t="s">
        <v>264</v>
      </c>
      <c r="G321" s="54" t="s">
        <v>6</v>
      </c>
      <c r="H321" s="51" t="s">
        <v>678</v>
      </c>
      <c r="BC321" s="298">
        <v>317</v>
      </c>
      <c r="BD321" s="324" t="s">
        <v>580</v>
      </c>
      <c r="BE321" s="325">
        <v>8.0208333333333329E-3</v>
      </c>
      <c r="BF321" s="301">
        <v>27</v>
      </c>
    </row>
    <row r="322" spans="2:58" ht="23.1" customHeight="1" x14ac:dyDescent="0.4">
      <c r="B322" s="51"/>
      <c r="C322" s="52" t="s">
        <v>493</v>
      </c>
      <c r="D322" s="53">
        <v>1.5405092592592592E-2</v>
      </c>
      <c r="E322" s="54">
        <v>2024</v>
      </c>
      <c r="F322" s="360" t="s">
        <v>264</v>
      </c>
      <c r="G322" s="54" t="s">
        <v>6</v>
      </c>
      <c r="H322" s="51">
        <v>20</v>
      </c>
      <c r="BC322" s="298">
        <v>318</v>
      </c>
      <c r="BD322" s="319" t="s">
        <v>438</v>
      </c>
      <c r="BE322" s="325">
        <v>8.0208333333333329E-3</v>
      </c>
      <c r="BF322" s="301">
        <v>26</v>
      </c>
    </row>
    <row r="323" spans="2:58" ht="23.1" customHeight="1" x14ac:dyDescent="0.4">
      <c r="B323" s="51"/>
      <c r="C323" s="52" t="s">
        <v>641</v>
      </c>
      <c r="D323" s="53">
        <v>1.5405092592592592E-2</v>
      </c>
      <c r="E323" s="54">
        <v>2024</v>
      </c>
      <c r="F323" s="360" t="s">
        <v>264</v>
      </c>
      <c r="G323" s="54" t="s">
        <v>6</v>
      </c>
      <c r="H323" s="51" t="s">
        <v>680</v>
      </c>
      <c r="BC323" s="298">
        <v>319</v>
      </c>
      <c r="BD323" s="324" t="s">
        <v>343</v>
      </c>
      <c r="BE323" s="325">
        <v>8.0208333333333381E-3</v>
      </c>
      <c r="BF323" s="301">
        <v>47</v>
      </c>
    </row>
    <row r="324" spans="2:58" ht="23.1" customHeight="1" x14ac:dyDescent="0.4">
      <c r="B324" s="51"/>
      <c r="C324" s="52" t="s">
        <v>643</v>
      </c>
      <c r="D324" s="53">
        <v>1.5405092592592592E-2</v>
      </c>
      <c r="E324" s="54">
        <v>2024</v>
      </c>
      <c r="F324" s="360" t="s">
        <v>264</v>
      </c>
      <c r="G324" s="54" t="s">
        <v>6</v>
      </c>
      <c r="H324" s="51">
        <v>22</v>
      </c>
      <c r="BC324" s="298">
        <v>320</v>
      </c>
      <c r="BD324" s="324" t="s">
        <v>317</v>
      </c>
      <c r="BE324" s="325">
        <v>8.0324074074074065E-3</v>
      </c>
      <c r="BF324" s="301">
        <v>48</v>
      </c>
    </row>
    <row r="325" spans="2:58" ht="23.1" customHeight="1" x14ac:dyDescent="0.4">
      <c r="BC325" s="298">
        <v>321</v>
      </c>
      <c r="BD325" s="324" t="s">
        <v>329</v>
      </c>
      <c r="BE325" s="325">
        <v>8.0439814814814818E-3</v>
      </c>
      <c r="BF325" s="301">
        <v>25</v>
      </c>
    </row>
    <row r="326" spans="2:58" ht="23.1" customHeight="1" x14ac:dyDescent="0.4">
      <c r="BC326" s="298">
        <v>322</v>
      </c>
      <c r="BD326" s="324" t="s">
        <v>443</v>
      </c>
      <c r="BE326" s="325">
        <v>8.0439814814814818E-3</v>
      </c>
      <c r="BF326" s="301">
        <v>22</v>
      </c>
    </row>
    <row r="327" spans="2:58" ht="23.1" customHeight="1" x14ac:dyDescent="0.4">
      <c r="BC327" s="298">
        <v>323</v>
      </c>
      <c r="BD327" s="324" t="s">
        <v>288</v>
      </c>
      <c r="BE327" s="325">
        <v>8.055555555555545E-3</v>
      </c>
      <c r="BF327" s="301">
        <v>52</v>
      </c>
    </row>
    <row r="328" spans="2:58" ht="23.1" customHeight="1" x14ac:dyDescent="0.4">
      <c r="BC328" s="298">
        <v>324</v>
      </c>
      <c r="BD328" s="324" t="s">
        <v>507</v>
      </c>
      <c r="BE328" s="325">
        <v>8.0555555555555554E-3</v>
      </c>
      <c r="BF328" s="301">
        <v>20</v>
      </c>
    </row>
    <row r="329" spans="2:58" ht="23.1" customHeight="1" x14ac:dyDescent="0.4">
      <c r="BC329" s="298">
        <v>325</v>
      </c>
      <c r="BD329" s="324" t="s">
        <v>454</v>
      </c>
      <c r="BE329" s="325">
        <v>8.0555555555555589E-3</v>
      </c>
      <c r="BF329" s="301">
        <v>19</v>
      </c>
    </row>
    <row r="330" spans="2:58" ht="23.1" customHeight="1" x14ac:dyDescent="0.4">
      <c r="BC330" s="298">
        <v>326</v>
      </c>
      <c r="BD330" s="324" t="s">
        <v>443</v>
      </c>
      <c r="BE330" s="325">
        <v>8.0671296296296307E-3</v>
      </c>
      <c r="BF330" s="301">
        <v>21</v>
      </c>
    </row>
    <row r="331" spans="2:58" ht="23.1" customHeight="1" x14ac:dyDescent="0.4">
      <c r="BC331" s="298">
        <v>327</v>
      </c>
      <c r="BD331" s="324" t="s">
        <v>261</v>
      </c>
      <c r="BE331" s="325">
        <v>8.0671296296296394E-3</v>
      </c>
      <c r="BF331" s="301">
        <v>47</v>
      </c>
    </row>
    <row r="332" spans="2:58" ht="23.1" customHeight="1" x14ac:dyDescent="0.4">
      <c r="BC332" s="298">
        <v>328</v>
      </c>
      <c r="BD332" s="324" t="s">
        <v>473</v>
      </c>
      <c r="BE332" s="325">
        <v>8.0787037037036921E-3</v>
      </c>
      <c r="BF332" s="301">
        <v>18</v>
      </c>
    </row>
    <row r="333" spans="2:58" ht="23.1" customHeight="1" x14ac:dyDescent="0.4">
      <c r="BC333" s="298">
        <v>329</v>
      </c>
      <c r="BD333" s="324" t="s">
        <v>317</v>
      </c>
      <c r="BE333" s="325">
        <v>8.0787037037037025E-3</v>
      </c>
      <c r="BF333" s="301">
        <v>47</v>
      </c>
    </row>
    <row r="334" spans="2:58" ht="23.1" customHeight="1" x14ac:dyDescent="0.4">
      <c r="BC334" s="298">
        <v>330</v>
      </c>
      <c r="BD334" s="324" t="s">
        <v>343</v>
      </c>
      <c r="BE334" s="325">
        <v>8.0787037037037043E-3</v>
      </c>
      <c r="BF334" s="301">
        <v>50</v>
      </c>
    </row>
    <row r="335" spans="2:58" ht="23.1" customHeight="1" x14ac:dyDescent="0.4">
      <c r="BC335" s="298">
        <v>331</v>
      </c>
      <c r="BD335" s="324" t="s">
        <v>266</v>
      </c>
      <c r="BE335" s="325">
        <v>8.0787037037037043E-3</v>
      </c>
      <c r="BF335" s="301">
        <v>19</v>
      </c>
    </row>
    <row r="336" spans="2:58" ht="23.1" customHeight="1" x14ac:dyDescent="0.4">
      <c r="BC336" s="298">
        <v>332</v>
      </c>
      <c r="BD336" s="324" t="s">
        <v>343</v>
      </c>
      <c r="BE336" s="325">
        <v>8.0902777777777761E-3</v>
      </c>
      <c r="BF336" s="301">
        <v>49</v>
      </c>
    </row>
    <row r="337" spans="55:58" ht="23.1" customHeight="1" x14ac:dyDescent="0.4">
      <c r="BC337" s="298">
        <v>333</v>
      </c>
      <c r="BD337" s="299" t="s">
        <v>281</v>
      </c>
      <c r="BE337" s="300">
        <v>8.0902777777777778E-3</v>
      </c>
      <c r="BF337" s="301">
        <v>57</v>
      </c>
    </row>
    <row r="338" spans="55:58" ht="23.1" customHeight="1" x14ac:dyDescent="0.4">
      <c r="BC338" s="298">
        <v>334</v>
      </c>
      <c r="BD338" s="324" t="s">
        <v>591</v>
      </c>
      <c r="BE338" s="325">
        <v>8.0902777777777778E-3</v>
      </c>
      <c r="BF338" s="301">
        <v>20</v>
      </c>
    </row>
    <row r="339" spans="55:58" ht="23.1" customHeight="1" x14ac:dyDescent="0.4">
      <c r="BC339" s="298">
        <v>335</v>
      </c>
      <c r="BD339" s="324" t="s">
        <v>479</v>
      </c>
      <c r="BE339" s="325">
        <v>8.0902777777777778E-3</v>
      </c>
      <c r="BF339" s="301">
        <v>20</v>
      </c>
    </row>
    <row r="340" spans="55:58" ht="23.1" customHeight="1" x14ac:dyDescent="0.4">
      <c r="BC340" s="298">
        <v>336</v>
      </c>
      <c r="BD340" s="324" t="s">
        <v>261</v>
      </c>
      <c r="BE340" s="325">
        <v>8.0902777777777796E-3</v>
      </c>
      <c r="BF340" s="301">
        <v>49</v>
      </c>
    </row>
    <row r="341" spans="55:58" ht="23.1" customHeight="1" x14ac:dyDescent="0.4">
      <c r="BC341" s="298">
        <v>337</v>
      </c>
      <c r="BD341" s="324" t="s">
        <v>484</v>
      </c>
      <c r="BE341" s="325">
        <v>8.1018518518518514E-3</v>
      </c>
      <c r="BF341" s="301">
        <v>26</v>
      </c>
    </row>
    <row r="342" spans="55:58" ht="23.1" customHeight="1" x14ac:dyDescent="0.4">
      <c r="BC342" s="298">
        <v>338</v>
      </c>
      <c r="BD342" s="324" t="s">
        <v>261</v>
      </c>
      <c r="BE342" s="325">
        <v>8.113425925925925E-3</v>
      </c>
      <c r="BF342" s="301">
        <v>48</v>
      </c>
    </row>
    <row r="343" spans="55:58" ht="23.1" customHeight="1" x14ac:dyDescent="0.4">
      <c r="BC343" s="298">
        <v>339</v>
      </c>
      <c r="BD343" s="324" t="s">
        <v>352</v>
      </c>
      <c r="BE343" s="325">
        <v>8.113425925925925E-3</v>
      </c>
      <c r="BF343" s="301">
        <v>37</v>
      </c>
    </row>
    <row r="344" spans="55:58" ht="23.1" customHeight="1" x14ac:dyDescent="0.4">
      <c r="BC344" s="298">
        <v>340</v>
      </c>
      <c r="BD344" s="324" t="s">
        <v>361</v>
      </c>
      <c r="BE344" s="325">
        <v>8.1134259259259267E-3</v>
      </c>
      <c r="BF344" s="301">
        <v>51</v>
      </c>
    </row>
    <row r="345" spans="55:58" ht="23.1" customHeight="1" x14ac:dyDescent="0.4">
      <c r="BC345" s="298">
        <v>341</v>
      </c>
      <c r="BD345" s="324" t="s">
        <v>343</v>
      </c>
      <c r="BE345" s="325">
        <v>8.1249999999999968E-3</v>
      </c>
      <c r="BF345" s="301">
        <v>48</v>
      </c>
    </row>
    <row r="346" spans="55:58" ht="23.1" customHeight="1" x14ac:dyDescent="0.4">
      <c r="BC346" s="298">
        <v>342</v>
      </c>
      <c r="BD346" s="324" t="s">
        <v>332</v>
      </c>
      <c r="BE346" s="325">
        <v>8.1249999999999985E-3</v>
      </c>
      <c r="BF346" s="301">
        <v>25</v>
      </c>
    </row>
    <row r="347" spans="55:58" ht="23.1" customHeight="1" x14ac:dyDescent="0.4">
      <c r="BC347" s="298">
        <v>343</v>
      </c>
      <c r="BD347" s="324" t="s">
        <v>261</v>
      </c>
      <c r="BE347" s="325">
        <v>8.1250000000000037E-3</v>
      </c>
      <c r="BF347" s="301">
        <v>45</v>
      </c>
    </row>
    <row r="348" spans="55:58" ht="23.1" customHeight="1" x14ac:dyDescent="0.4">
      <c r="BC348" s="298">
        <v>344</v>
      </c>
      <c r="BD348" s="324" t="s">
        <v>423</v>
      </c>
      <c r="BE348" s="325">
        <v>8.1250000000000072E-3</v>
      </c>
      <c r="BF348" s="301">
        <v>21</v>
      </c>
    </row>
    <row r="349" spans="55:58" ht="23.1" customHeight="1" x14ac:dyDescent="0.4">
      <c r="BC349" s="298">
        <v>345</v>
      </c>
      <c r="BD349" s="324" t="s">
        <v>491</v>
      </c>
      <c r="BE349" s="325">
        <v>8.1365740740740738E-3</v>
      </c>
      <c r="BF349" s="301">
        <v>18</v>
      </c>
    </row>
    <row r="350" spans="55:58" ht="23.1" customHeight="1" x14ac:dyDescent="0.4">
      <c r="BC350" s="298">
        <v>346</v>
      </c>
      <c r="BD350" s="324" t="s">
        <v>303</v>
      </c>
      <c r="BE350" s="325">
        <v>8.1481481481481474E-3</v>
      </c>
      <c r="BF350" s="301">
        <v>51</v>
      </c>
    </row>
    <row r="351" spans="55:58" ht="23.1" customHeight="1" x14ac:dyDescent="0.4">
      <c r="BC351" s="298">
        <v>347</v>
      </c>
      <c r="BD351" s="319" t="s">
        <v>363</v>
      </c>
      <c r="BE351" s="325">
        <v>8.1481481481481474E-3</v>
      </c>
      <c r="BF351" s="301">
        <v>48</v>
      </c>
    </row>
    <row r="352" spans="55:58" ht="23.1" customHeight="1" x14ac:dyDescent="0.4">
      <c r="BC352" s="298">
        <v>348</v>
      </c>
      <c r="BD352" s="324" t="s">
        <v>580</v>
      </c>
      <c r="BE352" s="325">
        <v>8.1481481481481474E-3</v>
      </c>
      <c r="BF352" s="301">
        <v>28</v>
      </c>
    </row>
    <row r="353" spans="55:58" ht="23.1" customHeight="1" x14ac:dyDescent="0.4">
      <c r="BC353" s="298">
        <v>349</v>
      </c>
      <c r="BD353" s="324" t="s">
        <v>499</v>
      </c>
      <c r="BE353" s="325">
        <v>8.1481481481481474E-3</v>
      </c>
      <c r="BF353" s="301">
        <v>26</v>
      </c>
    </row>
    <row r="354" spans="55:58" ht="23.1" customHeight="1" x14ac:dyDescent="0.4">
      <c r="BC354" s="298">
        <v>350</v>
      </c>
      <c r="BD354" s="319" t="s">
        <v>368</v>
      </c>
      <c r="BE354" s="325">
        <v>8.1481481481481474E-3</v>
      </c>
      <c r="BF354" s="301">
        <v>19</v>
      </c>
    </row>
    <row r="355" spans="55:58" ht="23.1" customHeight="1" x14ac:dyDescent="0.4">
      <c r="BC355" s="298">
        <v>351</v>
      </c>
      <c r="BD355" s="324" t="s">
        <v>581</v>
      </c>
      <c r="BE355" s="325">
        <v>8.1481481481481474E-3</v>
      </c>
      <c r="BF355" s="301">
        <v>17</v>
      </c>
    </row>
    <row r="356" spans="55:58" ht="23.1" customHeight="1" x14ac:dyDescent="0.4">
      <c r="BC356" s="298">
        <v>352</v>
      </c>
      <c r="BD356" s="324" t="s">
        <v>343</v>
      </c>
      <c r="BE356" s="325">
        <v>8.1481481481481544E-3</v>
      </c>
      <c r="BF356" s="301">
        <v>46</v>
      </c>
    </row>
    <row r="357" spans="55:58" ht="23.1" customHeight="1" x14ac:dyDescent="0.4">
      <c r="BC357" s="298">
        <v>353</v>
      </c>
      <c r="BD357" s="324" t="s">
        <v>373</v>
      </c>
      <c r="BE357" s="325">
        <v>8.1597222222222227E-3</v>
      </c>
      <c r="BF357" s="301">
        <v>44</v>
      </c>
    </row>
    <row r="358" spans="55:58" ht="23.1" customHeight="1" x14ac:dyDescent="0.4">
      <c r="BC358" s="298">
        <v>354</v>
      </c>
      <c r="BD358" s="324" t="s">
        <v>508</v>
      </c>
      <c r="BE358" s="325">
        <v>8.1597222222222227E-3</v>
      </c>
      <c r="BF358" s="301">
        <v>22</v>
      </c>
    </row>
    <row r="359" spans="55:58" ht="23.1" customHeight="1" x14ac:dyDescent="0.4">
      <c r="BC359" s="298">
        <v>355</v>
      </c>
      <c r="BD359" s="319" t="s">
        <v>377</v>
      </c>
      <c r="BE359" s="320">
        <v>8.1597222222222227E-3</v>
      </c>
      <c r="BF359" s="319">
        <v>36</v>
      </c>
    </row>
    <row r="360" spans="55:58" ht="23.1" customHeight="1" x14ac:dyDescent="0.4">
      <c r="BC360" s="298">
        <v>356</v>
      </c>
      <c r="BD360" s="319" t="s">
        <v>399</v>
      </c>
      <c r="BE360" s="320">
        <v>8.1597222222222227E-3</v>
      </c>
      <c r="BF360" s="319">
        <v>19</v>
      </c>
    </row>
    <row r="361" spans="55:58" ht="23.1" customHeight="1" x14ac:dyDescent="0.4">
      <c r="BC361" s="298">
        <v>357</v>
      </c>
      <c r="BD361" s="324" t="s">
        <v>361</v>
      </c>
      <c r="BE361" s="325">
        <v>8.1712962962962946E-3</v>
      </c>
      <c r="BF361" s="301">
        <v>52</v>
      </c>
    </row>
    <row r="362" spans="55:58" ht="23.1" customHeight="1" x14ac:dyDescent="0.4">
      <c r="BC362" s="298">
        <v>358</v>
      </c>
      <c r="BD362" s="324" t="s">
        <v>266</v>
      </c>
      <c r="BE362" s="325">
        <v>8.1712962962962963E-3</v>
      </c>
      <c r="BF362" s="301">
        <v>21</v>
      </c>
    </row>
    <row r="363" spans="55:58" ht="23.1" customHeight="1" x14ac:dyDescent="0.4">
      <c r="BC363" s="298">
        <v>359</v>
      </c>
      <c r="BD363" s="319" t="s">
        <v>663</v>
      </c>
      <c r="BE363" s="325">
        <v>8.1712962962962963E-3</v>
      </c>
      <c r="BF363" s="301">
        <v>20</v>
      </c>
    </row>
    <row r="364" spans="55:58" ht="23.1" customHeight="1" x14ac:dyDescent="0.4">
      <c r="BC364" s="298">
        <v>360</v>
      </c>
      <c r="BD364" s="319" t="s">
        <v>650</v>
      </c>
      <c r="BE364" s="325">
        <v>8.1828703703703699E-3</v>
      </c>
      <c r="BF364" s="301">
        <v>33</v>
      </c>
    </row>
    <row r="365" spans="55:58" ht="23.1" customHeight="1" x14ac:dyDescent="0.4">
      <c r="BC365" s="298">
        <v>361</v>
      </c>
      <c r="BD365" s="324" t="s">
        <v>350</v>
      </c>
      <c r="BE365" s="325">
        <v>8.1828703703703699E-3</v>
      </c>
      <c r="BF365" s="301">
        <v>28</v>
      </c>
    </row>
    <row r="366" spans="55:58" ht="23.1" customHeight="1" x14ac:dyDescent="0.4">
      <c r="BC366" s="298">
        <v>362</v>
      </c>
      <c r="BD366" s="324" t="s">
        <v>263</v>
      </c>
      <c r="BE366" s="325">
        <v>8.1944444444444452E-3</v>
      </c>
      <c r="BF366" s="301">
        <v>52</v>
      </c>
    </row>
    <row r="367" spans="55:58" ht="23.1" customHeight="1" x14ac:dyDescent="0.4">
      <c r="BC367" s="298">
        <v>363</v>
      </c>
      <c r="BD367" s="324" t="s">
        <v>292</v>
      </c>
      <c r="BE367" s="325">
        <v>8.1944444444444452E-3</v>
      </c>
      <c r="BF367" s="301">
        <v>26</v>
      </c>
    </row>
    <row r="368" spans="55:58" ht="23.1" customHeight="1" x14ac:dyDescent="0.4">
      <c r="BC368" s="298">
        <v>364</v>
      </c>
      <c r="BD368" s="324" t="s">
        <v>281</v>
      </c>
      <c r="BE368" s="325">
        <v>8.206018518518517E-3</v>
      </c>
      <c r="BF368" s="301">
        <v>55</v>
      </c>
    </row>
    <row r="369" spans="55:59" ht="23.1" customHeight="1" x14ac:dyDescent="0.4">
      <c r="BC369" s="298">
        <v>365</v>
      </c>
      <c r="BD369" s="324" t="s">
        <v>310</v>
      </c>
      <c r="BE369" s="325">
        <v>8.2060185185185187E-3</v>
      </c>
      <c r="BF369" s="301">
        <v>50</v>
      </c>
    </row>
    <row r="370" spans="55:59" ht="23.1" customHeight="1" x14ac:dyDescent="0.4">
      <c r="BC370" s="298">
        <v>366</v>
      </c>
      <c r="BD370" s="324" t="s">
        <v>288</v>
      </c>
      <c r="BE370" s="325">
        <v>8.2060185185185187E-3</v>
      </c>
      <c r="BF370" s="301">
        <v>49</v>
      </c>
    </row>
    <row r="371" spans="55:59" ht="23.1" customHeight="1" x14ac:dyDescent="0.4">
      <c r="BC371" s="298">
        <v>367</v>
      </c>
      <c r="BD371" s="324" t="s">
        <v>310</v>
      </c>
      <c r="BE371" s="325">
        <v>8.2060185185185187E-3</v>
      </c>
      <c r="BF371" s="301">
        <v>48</v>
      </c>
    </row>
    <row r="372" spans="55:59" ht="23.1" customHeight="1" x14ac:dyDescent="0.4">
      <c r="BC372" s="298">
        <v>368</v>
      </c>
      <c r="BD372" s="324" t="s">
        <v>380</v>
      </c>
      <c r="BE372" s="325">
        <v>8.2060185185185187E-3</v>
      </c>
      <c r="BF372" s="301">
        <v>47</v>
      </c>
    </row>
    <row r="373" spans="55:59" ht="23.1" customHeight="1" x14ac:dyDescent="0.4">
      <c r="BC373" s="298">
        <v>369</v>
      </c>
      <c r="BD373" s="319" t="s">
        <v>385</v>
      </c>
      <c r="BE373" s="325">
        <v>8.217592592592594E-3</v>
      </c>
      <c r="BF373" s="301">
        <v>48</v>
      </c>
    </row>
    <row r="374" spans="55:59" ht="23.1" customHeight="1" x14ac:dyDescent="0.4">
      <c r="BC374" s="298">
        <v>370</v>
      </c>
      <c r="BD374" s="324" t="s">
        <v>380</v>
      </c>
      <c r="BE374" s="325">
        <v>8.2291666666666659E-3</v>
      </c>
      <c r="BF374" s="301">
        <v>46</v>
      </c>
    </row>
    <row r="375" spans="55:59" ht="23.1" customHeight="1" x14ac:dyDescent="0.4">
      <c r="BC375" s="298">
        <v>371</v>
      </c>
      <c r="BD375" s="324" t="s">
        <v>496</v>
      </c>
      <c r="BE375" s="325">
        <v>8.2291666666666659E-3</v>
      </c>
      <c r="BF375" s="301">
        <v>29</v>
      </c>
    </row>
    <row r="376" spans="55:59" ht="23.1" customHeight="1" x14ac:dyDescent="0.4">
      <c r="BC376" s="298">
        <v>372</v>
      </c>
      <c r="BD376" s="324" t="s">
        <v>642</v>
      </c>
      <c r="BE376" s="325">
        <v>8.2291666666666659E-3</v>
      </c>
      <c r="BF376" s="301">
        <v>24</v>
      </c>
    </row>
    <row r="377" spans="55:59" ht="23.1" customHeight="1" x14ac:dyDescent="0.25">
      <c r="BC377" s="298">
        <v>373</v>
      </c>
      <c r="BD377" s="357" t="s">
        <v>520</v>
      </c>
      <c r="BE377" s="325">
        <v>8.240740740740736E-3</v>
      </c>
      <c r="BF377" s="301">
        <v>20</v>
      </c>
    </row>
    <row r="378" spans="55:59" ht="23.1" customHeight="1" x14ac:dyDescent="0.4">
      <c r="BC378" s="298">
        <v>374</v>
      </c>
      <c r="BD378" s="324" t="s">
        <v>263</v>
      </c>
      <c r="BE378" s="325">
        <v>8.2407407407407412E-3</v>
      </c>
      <c r="BF378" s="301">
        <v>51</v>
      </c>
    </row>
    <row r="379" spans="55:59" ht="23.1" customHeight="1" x14ac:dyDescent="0.4">
      <c r="BC379" s="298">
        <v>375</v>
      </c>
      <c r="BD379" s="324" t="s">
        <v>525</v>
      </c>
      <c r="BE379" s="325">
        <v>8.2407407407407412E-3</v>
      </c>
      <c r="BF379" s="301">
        <v>26</v>
      </c>
    </row>
    <row r="380" spans="55:59" ht="23.1" customHeight="1" x14ac:dyDescent="0.4">
      <c r="BC380" s="298">
        <v>376</v>
      </c>
      <c r="BD380" s="324" t="s">
        <v>373</v>
      </c>
      <c r="BE380" s="325">
        <v>8.2523148148148148E-3</v>
      </c>
      <c r="BF380" s="301">
        <v>45</v>
      </c>
    </row>
    <row r="381" spans="55:59" ht="23.1" customHeight="1" x14ac:dyDescent="0.4">
      <c r="BC381" s="298">
        <v>377</v>
      </c>
      <c r="BD381" s="324" t="s">
        <v>332</v>
      </c>
      <c r="BE381" s="325">
        <v>8.2523148148148148E-3</v>
      </c>
      <c r="BF381" s="301">
        <v>26</v>
      </c>
    </row>
    <row r="382" spans="55:59" ht="23.1" customHeight="1" thickBot="1" x14ac:dyDescent="0.45">
      <c r="BC382" s="298">
        <v>378</v>
      </c>
      <c r="BD382" s="324" t="s">
        <v>401</v>
      </c>
      <c r="BE382" s="325">
        <v>8.2523148148148148E-3</v>
      </c>
      <c r="BF382" s="301">
        <v>26</v>
      </c>
    </row>
    <row r="383" spans="55:59" ht="23.1" customHeight="1" thickTop="1" x14ac:dyDescent="0.4">
      <c r="BC383" s="298">
        <v>379</v>
      </c>
      <c r="BD383" s="299" t="s">
        <v>288</v>
      </c>
      <c r="BE383" s="300">
        <v>8.2523148148148165E-3</v>
      </c>
      <c r="BF383" s="301">
        <v>56</v>
      </c>
      <c r="BG383" s="55"/>
    </row>
    <row r="384" spans="55:59" ht="23.1" customHeight="1" x14ac:dyDescent="0.4">
      <c r="BC384" s="298">
        <v>380</v>
      </c>
      <c r="BD384" s="319" t="s">
        <v>651</v>
      </c>
      <c r="BE384" s="325">
        <v>8.2523148148148165E-3</v>
      </c>
      <c r="BF384" s="301">
        <v>19</v>
      </c>
    </row>
    <row r="385" spans="55:58" ht="23.1" customHeight="1" x14ac:dyDescent="0.4">
      <c r="BC385" s="298">
        <v>381</v>
      </c>
      <c r="BD385" s="324" t="s">
        <v>538</v>
      </c>
      <c r="BE385" s="325">
        <v>8.2638888888889039E-3</v>
      </c>
      <c r="BF385" s="301">
        <v>29</v>
      </c>
    </row>
    <row r="386" spans="55:58" ht="23.1" customHeight="1" x14ac:dyDescent="0.4">
      <c r="BC386" s="298">
        <v>382</v>
      </c>
      <c r="BD386" s="319" t="s">
        <v>376</v>
      </c>
      <c r="BE386" s="325">
        <v>8.2754629629629619E-3</v>
      </c>
      <c r="BF386" s="301">
        <v>30</v>
      </c>
    </row>
    <row r="387" spans="55:58" ht="23.1" customHeight="1" x14ac:dyDescent="0.4">
      <c r="BC387" s="298">
        <v>383</v>
      </c>
      <c r="BD387" s="324" t="s">
        <v>496</v>
      </c>
      <c r="BE387" s="325">
        <v>8.2754629629629619E-3</v>
      </c>
      <c r="BF387" s="301">
        <v>28</v>
      </c>
    </row>
    <row r="388" spans="55:58" ht="23.1" customHeight="1" x14ac:dyDescent="0.4">
      <c r="BC388" s="298">
        <v>384</v>
      </c>
      <c r="BD388" s="324" t="s">
        <v>551</v>
      </c>
      <c r="BE388" s="325">
        <v>8.2754629629629619E-3</v>
      </c>
      <c r="BF388" s="301">
        <v>25</v>
      </c>
    </row>
    <row r="389" spans="55:58" ht="23.1" customHeight="1" x14ac:dyDescent="0.4">
      <c r="BC389" s="298">
        <v>385</v>
      </c>
      <c r="BD389" s="324" t="s">
        <v>525</v>
      </c>
      <c r="BE389" s="325">
        <v>8.2870370370370337E-3</v>
      </c>
      <c r="BF389" s="301">
        <v>25</v>
      </c>
    </row>
    <row r="390" spans="55:58" ht="23.1" customHeight="1" x14ac:dyDescent="0.4">
      <c r="BC390" s="298">
        <v>386</v>
      </c>
      <c r="BD390" s="324" t="s">
        <v>373</v>
      </c>
      <c r="BE390" s="325">
        <v>8.2870370370370355E-3</v>
      </c>
      <c r="BF390" s="301">
        <v>46</v>
      </c>
    </row>
    <row r="391" spans="55:58" ht="23.1" customHeight="1" x14ac:dyDescent="0.4">
      <c r="BC391" s="298">
        <v>387</v>
      </c>
      <c r="BD391" s="324" t="s">
        <v>261</v>
      </c>
      <c r="BE391" s="325">
        <v>8.2870370370370441E-3</v>
      </c>
      <c r="BF391" s="301">
        <v>43</v>
      </c>
    </row>
    <row r="392" spans="55:58" ht="23.1" customHeight="1" x14ac:dyDescent="0.4">
      <c r="BC392" s="298">
        <v>388</v>
      </c>
      <c r="BD392" s="299" t="s">
        <v>281</v>
      </c>
      <c r="BE392" s="300">
        <v>8.2986111111111108E-3</v>
      </c>
      <c r="BF392" s="301">
        <v>58</v>
      </c>
    </row>
    <row r="393" spans="55:58" ht="23.1" customHeight="1" x14ac:dyDescent="0.4">
      <c r="BC393" s="298">
        <v>389</v>
      </c>
      <c r="BD393" s="324" t="s">
        <v>288</v>
      </c>
      <c r="BE393" s="325">
        <v>8.2986111111111108E-3</v>
      </c>
      <c r="BF393" s="301">
        <v>57</v>
      </c>
    </row>
    <row r="394" spans="55:58" ht="23.1" customHeight="1" x14ac:dyDescent="0.4">
      <c r="BC394" s="298">
        <v>390</v>
      </c>
      <c r="BD394" s="324" t="s">
        <v>281</v>
      </c>
      <c r="BE394" s="361">
        <v>8.2986111111111108E-3</v>
      </c>
      <c r="BF394" s="301">
        <v>56</v>
      </c>
    </row>
    <row r="395" spans="55:58" ht="23.1" customHeight="1" x14ac:dyDescent="0.4">
      <c r="BC395" s="298">
        <v>391</v>
      </c>
      <c r="BD395" s="324" t="s">
        <v>288</v>
      </c>
      <c r="BE395" s="325">
        <v>8.2986111111111108E-3</v>
      </c>
      <c r="BF395" s="301">
        <v>55</v>
      </c>
    </row>
    <row r="396" spans="55:58" ht="23.1" customHeight="1" x14ac:dyDescent="0.4">
      <c r="BC396" s="298">
        <v>392</v>
      </c>
      <c r="BD396" s="324" t="s">
        <v>288</v>
      </c>
      <c r="BE396" s="325">
        <v>8.2986111111111108E-3</v>
      </c>
      <c r="BF396" s="301">
        <v>51</v>
      </c>
    </row>
    <row r="397" spans="55:58" ht="23.1" customHeight="1" x14ac:dyDescent="0.4">
      <c r="BC397" s="298">
        <v>393</v>
      </c>
      <c r="BD397" s="319" t="s">
        <v>569</v>
      </c>
      <c r="BE397" s="325">
        <v>8.2986111111111108E-3</v>
      </c>
      <c r="BF397" s="301">
        <v>29</v>
      </c>
    </row>
    <row r="398" spans="55:58" ht="23.1" customHeight="1" x14ac:dyDescent="0.4">
      <c r="BC398" s="298">
        <v>394</v>
      </c>
      <c r="BD398" s="324" t="s">
        <v>400</v>
      </c>
      <c r="BE398" s="325">
        <v>8.3101851851851843E-3</v>
      </c>
      <c r="BF398" s="301">
        <v>26</v>
      </c>
    </row>
    <row r="399" spans="55:58" ht="23.1" customHeight="1" x14ac:dyDescent="0.4">
      <c r="BC399" s="298">
        <v>395</v>
      </c>
      <c r="BD399" s="299" t="s">
        <v>288</v>
      </c>
      <c r="BE399" s="300">
        <v>8.3101851851851861E-3</v>
      </c>
      <c r="BF399" s="301">
        <v>59</v>
      </c>
    </row>
    <row r="400" spans="55:58" ht="23.1" customHeight="1" x14ac:dyDescent="0.4">
      <c r="BC400" s="298">
        <v>396</v>
      </c>
      <c r="BD400" s="324" t="s">
        <v>263</v>
      </c>
      <c r="BE400" s="325">
        <v>8.3217592592592596E-3</v>
      </c>
      <c r="BF400" s="301">
        <v>53</v>
      </c>
    </row>
    <row r="401" spans="55:58" ht="23.1" customHeight="1" x14ac:dyDescent="0.4">
      <c r="BC401" s="298">
        <v>397</v>
      </c>
      <c r="BD401" s="324" t="s">
        <v>572</v>
      </c>
      <c r="BE401" s="325">
        <v>8.3217592592592596E-3</v>
      </c>
      <c r="BF401" s="301">
        <v>22</v>
      </c>
    </row>
    <row r="402" spans="55:58" ht="23.1" customHeight="1" x14ac:dyDescent="0.4">
      <c r="BC402" s="298">
        <v>398</v>
      </c>
      <c r="BD402" s="324" t="s">
        <v>373</v>
      </c>
      <c r="BE402" s="325">
        <v>8.3333333333333332E-3</v>
      </c>
      <c r="BF402" s="301">
        <v>50</v>
      </c>
    </row>
    <row r="403" spans="55:58" ht="23.1" customHeight="1" x14ac:dyDescent="0.4">
      <c r="BC403" s="298">
        <v>399</v>
      </c>
      <c r="BD403" s="324" t="s">
        <v>286</v>
      </c>
      <c r="BE403" s="325">
        <v>8.3333333333333332E-3</v>
      </c>
      <c r="BF403" s="301">
        <v>19</v>
      </c>
    </row>
    <row r="404" spans="55:58" ht="23.1" customHeight="1" x14ac:dyDescent="0.4">
      <c r="BC404" s="298">
        <v>400</v>
      </c>
      <c r="BD404" s="324" t="s">
        <v>361</v>
      </c>
      <c r="BE404" s="325">
        <v>8.3333333333333384E-3</v>
      </c>
      <c r="BF404" s="301">
        <v>50</v>
      </c>
    </row>
    <row r="405" spans="55:58" ht="23.1" customHeight="1" x14ac:dyDescent="0.4">
      <c r="BC405" s="298">
        <v>401</v>
      </c>
      <c r="BD405" s="324" t="s">
        <v>576</v>
      </c>
      <c r="BE405" s="325">
        <v>8.3333333333333454E-3</v>
      </c>
      <c r="BF405" s="301">
        <v>23</v>
      </c>
    </row>
    <row r="406" spans="55:58" ht="23.1" customHeight="1" x14ac:dyDescent="0.4">
      <c r="BC406" s="298">
        <v>402</v>
      </c>
      <c r="BD406" s="324" t="s">
        <v>329</v>
      </c>
      <c r="BE406" s="325">
        <v>8.3449074074074051E-3</v>
      </c>
      <c r="BF406" s="301">
        <v>38</v>
      </c>
    </row>
    <row r="407" spans="55:58" ht="23.1" customHeight="1" x14ac:dyDescent="0.4">
      <c r="BC407" s="298">
        <v>403</v>
      </c>
      <c r="BD407" s="319" t="s">
        <v>385</v>
      </c>
      <c r="BE407" s="325">
        <v>8.3449074074074085E-3</v>
      </c>
      <c r="BF407" s="301">
        <v>43</v>
      </c>
    </row>
    <row r="408" spans="55:58" ht="23.1" customHeight="1" x14ac:dyDescent="0.4">
      <c r="BC408" s="298">
        <v>404</v>
      </c>
      <c r="BD408" s="324" t="s">
        <v>507</v>
      </c>
      <c r="BE408" s="325">
        <v>8.3564814814814717E-3</v>
      </c>
      <c r="BF408" s="301">
        <v>19</v>
      </c>
    </row>
    <row r="409" spans="55:58" ht="23.1" customHeight="1" x14ac:dyDescent="0.4">
      <c r="BC409" s="298">
        <v>405</v>
      </c>
      <c r="BD409" s="324" t="s">
        <v>310</v>
      </c>
      <c r="BE409" s="325">
        <v>8.3564814814814804E-3</v>
      </c>
      <c r="BF409" s="301">
        <v>47</v>
      </c>
    </row>
    <row r="410" spans="55:58" ht="23.1" customHeight="1" x14ac:dyDescent="0.25">
      <c r="BC410" s="298">
        <v>406</v>
      </c>
      <c r="BD410" s="357" t="s">
        <v>390</v>
      </c>
      <c r="BE410" s="325">
        <v>8.3564814814814804E-3</v>
      </c>
      <c r="BF410" s="301">
        <v>43</v>
      </c>
    </row>
    <row r="411" spans="55:58" ht="23.1" customHeight="1" x14ac:dyDescent="0.4">
      <c r="BC411" s="298">
        <v>407</v>
      </c>
      <c r="BD411" s="324" t="s">
        <v>261</v>
      </c>
      <c r="BE411" s="325">
        <v>8.3564814814814804E-3</v>
      </c>
      <c r="BF411" s="301">
        <v>39</v>
      </c>
    </row>
    <row r="412" spans="55:58" ht="23.1" customHeight="1" x14ac:dyDescent="0.4">
      <c r="BC412" s="298">
        <v>408</v>
      </c>
      <c r="BD412" s="324" t="s">
        <v>484</v>
      </c>
      <c r="BE412" s="325">
        <v>8.3564814814814804E-3</v>
      </c>
      <c r="BF412" s="301">
        <v>27</v>
      </c>
    </row>
    <row r="413" spans="55:58" ht="23.1" customHeight="1" x14ac:dyDescent="0.4">
      <c r="BC413" s="298">
        <v>409</v>
      </c>
      <c r="BD413" s="324" t="s">
        <v>373</v>
      </c>
      <c r="BE413" s="325">
        <v>8.3680555555555557E-3</v>
      </c>
      <c r="BF413" s="301">
        <v>47</v>
      </c>
    </row>
    <row r="414" spans="55:58" ht="23.1" customHeight="1" x14ac:dyDescent="0.4">
      <c r="BC414" s="298">
        <v>410</v>
      </c>
      <c r="BD414" s="324" t="s">
        <v>361</v>
      </c>
      <c r="BE414" s="325">
        <v>8.3680555555555557E-3</v>
      </c>
      <c r="BF414" s="301">
        <v>45</v>
      </c>
    </row>
    <row r="415" spans="55:58" ht="23.1" customHeight="1" x14ac:dyDescent="0.4">
      <c r="BC415" s="298">
        <v>411</v>
      </c>
      <c r="BD415" s="324" t="s">
        <v>621</v>
      </c>
      <c r="BE415" s="325">
        <v>8.3680555555555557E-3</v>
      </c>
      <c r="BF415" s="301">
        <v>31</v>
      </c>
    </row>
    <row r="416" spans="55:58" ht="23.1" customHeight="1" x14ac:dyDescent="0.4">
      <c r="BC416" s="298">
        <v>412</v>
      </c>
      <c r="BD416" s="324" t="s">
        <v>568</v>
      </c>
      <c r="BE416" s="325">
        <v>8.3680555555555557E-3</v>
      </c>
      <c r="BF416" s="301">
        <v>22</v>
      </c>
    </row>
    <row r="417" spans="55:58" ht="23.1" customHeight="1" x14ac:dyDescent="0.4">
      <c r="BC417" s="298">
        <v>413</v>
      </c>
      <c r="BD417" s="324" t="s">
        <v>261</v>
      </c>
      <c r="BE417" s="325">
        <v>8.3796296296296258E-3</v>
      </c>
      <c r="BF417" s="301">
        <v>44</v>
      </c>
    </row>
    <row r="418" spans="55:58" ht="23.1" customHeight="1" x14ac:dyDescent="0.4">
      <c r="BC418" s="298">
        <v>414</v>
      </c>
      <c r="BD418" s="324" t="s">
        <v>585</v>
      </c>
      <c r="BE418" s="325">
        <v>8.3796296296296292E-3</v>
      </c>
      <c r="BF418" s="301">
        <v>29</v>
      </c>
    </row>
    <row r="419" spans="55:58" ht="23.1" customHeight="1" x14ac:dyDescent="0.4">
      <c r="BC419" s="298">
        <v>415</v>
      </c>
      <c r="BD419" s="324" t="s">
        <v>261</v>
      </c>
      <c r="BE419" s="325">
        <v>8.4027777777777781E-3</v>
      </c>
      <c r="BF419" s="301">
        <v>53</v>
      </c>
    </row>
    <row r="420" spans="55:58" ht="23.1" customHeight="1" x14ac:dyDescent="0.4">
      <c r="BC420" s="298">
        <v>416</v>
      </c>
      <c r="BD420" s="324" t="s">
        <v>499</v>
      </c>
      <c r="BE420" s="325">
        <v>8.4027777777777781E-3</v>
      </c>
      <c r="BF420" s="301">
        <v>29</v>
      </c>
    </row>
    <row r="421" spans="55:58" ht="23.1" customHeight="1" x14ac:dyDescent="0.4">
      <c r="BC421" s="298">
        <v>417</v>
      </c>
      <c r="BD421" s="319" t="s">
        <v>569</v>
      </c>
      <c r="BE421" s="325">
        <v>8.4027777777777781E-3</v>
      </c>
      <c r="BF421" s="301">
        <v>28</v>
      </c>
    </row>
    <row r="422" spans="55:58" ht="23.1" customHeight="1" x14ac:dyDescent="0.4">
      <c r="BC422" s="298">
        <v>418</v>
      </c>
      <c r="BD422" s="324" t="s">
        <v>403</v>
      </c>
      <c r="BE422" s="325">
        <v>8.4143518518518517E-3</v>
      </c>
      <c r="BF422" s="301">
        <v>45</v>
      </c>
    </row>
    <row r="423" spans="55:58" ht="23.1" customHeight="1" x14ac:dyDescent="0.4">
      <c r="BC423" s="298">
        <v>419</v>
      </c>
      <c r="BD423" s="319" t="s">
        <v>411</v>
      </c>
      <c r="BE423" s="320">
        <v>8.4143518518518517E-3</v>
      </c>
      <c r="BF423" s="319">
        <v>32</v>
      </c>
    </row>
    <row r="424" spans="55:58" ht="23.1" customHeight="1" x14ac:dyDescent="0.4">
      <c r="BC424" s="298">
        <v>420</v>
      </c>
      <c r="BD424" s="324" t="s">
        <v>282</v>
      </c>
      <c r="BE424" s="325">
        <v>8.4143518518518604E-3</v>
      </c>
      <c r="BF424" s="301">
        <v>23</v>
      </c>
    </row>
    <row r="425" spans="55:58" ht="23.1" customHeight="1" x14ac:dyDescent="0.4">
      <c r="BC425" s="298">
        <v>421</v>
      </c>
      <c r="BD425" s="324" t="s">
        <v>303</v>
      </c>
      <c r="BE425" s="325">
        <v>8.4259259259259253E-3</v>
      </c>
      <c r="BF425" s="301">
        <v>58</v>
      </c>
    </row>
    <row r="426" spans="55:58" ht="23.1" customHeight="1" x14ac:dyDescent="0.4">
      <c r="BC426" s="298">
        <v>422</v>
      </c>
      <c r="BD426" s="324" t="s">
        <v>415</v>
      </c>
      <c r="BE426" s="325">
        <v>8.4259259259259253E-3</v>
      </c>
      <c r="BF426" s="301">
        <v>49</v>
      </c>
    </row>
    <row r="427" spans="55:58" ht="23.1" customHeight="1" x14ac:dyDescent="0.4">
      <c r="BC427" s="298">
        <v>423</v>
      </c>
      <c r="BD427" s="324" t="s">
        <v>373</v>
      </c>
      <c r="BE427" s="325">
        <v>8.4259259259259253E-3</v>
      </c>
      <c r="BF427" s="301">
        <v>43</v>
      </c>
    </row>
    <row r="428" spans="55:58" ht="23.1" customHeight="1" x14ac:dyDescent="0.4">
      <c r="BC428" s="298">
        <v>424</v>
      </c>
      <c r="BD428" s="324" t="s">
        <v>352</v>
      </c>
      <c r="BE428" s="325">
        <v>8.4259259259259253E-3</v>
      </c>
      <c r="BF428" s="301">
        <v>40</v>
      </c>
    </row>
    <row r="429" spans="55:58" ht="23.1" customHeight="1" x14ac:dyDescent="0.4">
      <c r="BC429" s="298">
        <v>425</v>
      </c>
      <c r="BD429" s="324" t="s">
        <v>621</v>
      </c>
      <c r="BE429" s="325">
        <v>8.4259259259259253E-3</v>
      </c>
      <c r="BF429" s="301">
        <v>25</v>
      </c>
    </row>
    <row r="430" spans="55:58" ht="23.1" customHeight="1" x14ac:dyDescent="0.4">
      <c r="BC430" s="298">
        <v>426</v>
      </c>
      <c r="BD430" s="324" t="s">
        <v>587</v>
      </c>
      <c r="BE430" s="325">
        <v>8.4259259259259253E-3</v>
      </c>
      <c r="BF430" s="301">
        <v>19</v>
      </c>
    </row>
    <row r="431" spans="55:58" ht="23.1" customHeight="1" x14ac:dyDescent="0.4">
      <c r="BC431" s="298">
        <v>427</v>
      </c>
      <c r="BD431" s="324" t="s">
        <v>496</v>
      </c>
      <c r="BE431" s="325">
        <v>8.4375000000000006E-3</v>
      </c>
      <c r="BF431" s="301">
        <v>27</v>
      </c>
    </row>
    <row r="432" spans="55:58" ht="23.1" customHeight="1" x14ac:dyDescent="0.4">
      <c r="BC432" s="298">
        <v>428</v>
      </c>
      <c r="BD432" s="324" t="s">
        <v>181</v>
      </c>
      <c r="BE432" s="325">
        <v>8.4375000000000006E-3</v>
      </c>
      <c r="BF432" s="301">
        <v>25</v>
      </c>
    </row>
    <row r="433" spans="55:58" ht="23.1" customHeight="1" x14ac:dyDescent="0.4">
      <c r="BC433" s="298">
        <v>429</v>
      </c>
      <c r="BD433" s="324" t="s">
        <v>585</v>
      </c>
      <c r="BE433" s="325">
        <v>8.4375000000000006E-3</v>
      </c>
      <c r="BF433" s="301">
        <v>19</v>
      </c>
    </row>
    <row r="434" spans="55:58" ht="23.1" customHeight="1" x14ac:dyDescent="0.4">
      <c r="BC434" s="298">
        <v>430</v>
      </c>
      <c r="BD434" s="324" t="s">
        <v>288</v>
      </c>
      <c r="BE434" s="325">
        <v>8.4606481481481477E-3</v>
      </c>
      <c r="BF434" s="301">
        <v>58</v>
      </c>
    </row>
    <row r="435" spans="55:58" ht="23.1" customHeight="1" x14ac:dyDescent="0.4">
      <c r="BC435" s="298">
        <v>431</v>
      </c>
      <c r="BD435" s="324" t="s">
        <v>499</v>
      </c>
      <c r="BE435" s="325">
        <v>8.4606481481481477E-3</v>
      </c>
      <c r="BF435" s="301">
        <v>28</v>
      </c>
    </row>
    <row r="436" spans="55:58" ht="23.1" customHeight="1" x14ac:dyDescent="0.4">
      <c r="BC436" s="298">
        <v>432</v>
      </c>
      <c r="BD436" s="324" t="s">
        <v>551</v>
      </c>
      <c r="BE436" s="325">
        <v>8.4722222222222213E-3</v>
      </c>
      <c r="BF436" s="301">
        <v>26</v>
      </c>
    </row>
    <row r="437" spans="55:58" ht="23.1" customHeight="1" x14ac:dyDescent="0.4">
      <c r="BC437" s="298">
        <v>433</v>
      </c>
      <c r="BD437" s="324" t="s">
        <v>594</v>
      </c>
      <c r="BE437" s="325">
        <v>8.4722222222222213E-3</v>
      </c>
      <c r="BF437" s="301">
        <v>25</v>
      </c>
    </row>
    <row r="438" spans="55:58" ht="23.1" customHeight="1" x14ac:dyDescent="0.4">
      <c r="BC438" s="298">
        <v>434</v>
      </c>
      <c r="BD438" s="324" t="s">
        <v>501</v>
      </c>
      <c r="BE438" s="325">
        <v>8.4722222222222282E-3</v>
      </c>
      <c r="BF438" s="301">
        <v>30</v>
      </c>
    </row>
    <row r="439" spans="55:58" ht="23.1" customHeight="1" x14ac:dyDescent="0.4">
      <c r="BC439" s="298">
        <v>435</v>
      </c>
      <c r="BD439" s="324" t="s">
        <v>361</v>
      </c>
      <c r="BE439" s="325">
        <v>8.4837962962962966E-3</v>
      </c>
      <c r="BF439" s="301">
        <v>44</v>
      </c>
    </row>
    <row r="440" spans="55:58" ht="23.1" customHeight="1" x14ac:dyDescent="0.4">
      <c r="BC440" s="298">
        <v>436</v>
      </c>
      <c r="BD440" s="324" t="s">
        <v>317</v>
      </c>
      <c r="BE440" s="325">
        <v>8.4837962962962966E-3</v>
      </c>
      <c r="BF440" s="301">
        <v>41</v>
      </c>
    </row>
    <row r="441" spans="55:58" ht="23.1" customHeight="1" x14ac:dyDescent="0.4">
      <c r="BC441" s="298">
        <v>437</v>
      </c>
      <c r="BD441" s="324" t="s">
        <v>496</v>
      </c>
      <c r="BE441" s="325">
        <v>8.4837962962962966E-3</v>
      </c>
      <c r="BF441" s="301">
        <v>30</v>
      </c>
    </row>
    <row r="442" spans="55:58" ht="23.1" customHeight="1" x14ac:dyDescent="0.4">
      <c r="BC442" s="298">
        <v>438</v>
      </c>
      <c r="BD442" s="324" t="s">
        <v>261</v>
      </c>
      <c r="BE442" s="325">
        <v>8.4837962962963018E-3</v>
      </c>
      <c r="BF442" s="301">
        <v>50</v>
      </c>
    </row>
    <row r="443" spans="55:58" ht="23.1" customHeight="1" x14ac:dyDescent="0.4">
      <c r="BC443" s="298">
        <v>439</v>
      </c>
      <c r="BD443" s="324" t="s">
        <v>373</v>
      </c>
      <c r="BE443" s="325">
        <v>8.4953703703703701E-3</v>
      </c>
      <c r="BF443" s="301">
        <v>52</v>
      </c>
    </row>
    <row r="444" spans="55:58" ht="23.1" customHeight="1" x14ac:dyDescent="0.4">
      <c r="BC444" s="298">
        <v>440</v>
      </c>
      <c r="BD444" s="324" t="s">
        <v>599</v>
      </c>
      <c r="BE444" s="325">
        <v>8.4953703703703701E-3</v>
      </c>
      <c r="BF444" s="301">
        <v>29</v>
      </c>
    </row>
    <row r="445" spans="55:58" ht="23.1" customHeight="1" x14ac:dyDescent="0.4">
      <c r="BC445" s="298">
        <v>441</v>
      </c>
      <c r="BD445" s="324" t="s">
        <v>602</v>
      </c>
      <c r="BE445" s="325">
        <v>8.4953703703703701E-3</v>
      </c>
      <c r="BF445" s="301">
        <v>19</v>
      </c>
    </row>
    <row r="446" spans="55:58" ht="23.1" customHeight="1" x14ac:dyDescent="0.4">
      <c r="BC446" s="298">
        <v>442</v>
      </c>
      <c r="BD446" s="324" t="s">
        <v>543</v>
      </c>
      <c r="BE446" s="325">
        <v>8.5069444444444437E-3</v>
      </c>
      <c r="BF446" s="301">
        <v>22</v>
      </c>
    </row>
    <row r="447" spans="55:58" ht="23.1" customHeight="1" x14ac:dyDescent="0.4">
      <c r="BC447" s="298">
        <v>443</v>
      </c>
      <c r="BD447" s="324" t="s">
        <v>276</v>
      </c>
      <c r="BE447" s="325">
        <v>8.5300925925925891E-3</v>
      </c>
      <c r="BF447" s="301">
        <v>53</v>
      </c>
    </row>
    <row r="448" spans="55:58" ht="23.1" customHeight="1" x14ac:dyDescent="0.4">
      <c r="BC448" s="298">
        <v>444</v>
      </c>
      <c r="BD448" s="324" t="s">
        <v>276</v>
      </c>
      <c r="BE448" s="325">
        <v>8.5300925925925926E-3</v>
      </c>
      <c r="BF448" s="301">
        <v>54</v>
      </c>
    </row>
    <row r="449" spans="55:58" ht="23.1" customHeight="1" x14ac:dyDescent="0.4">
      <c r="BC449" s="298">
        <v>445</v>
      </c>
      <c r="BD449" s="324" t="s">
        <v>276</v>
      </c>
      <c r="BE449" s="325">
        <v>8.5300925925925926E-3</v>
      </c>
      <c r="BF449" s="301">
        <v>50</v>
      </c>
    </row>
    <row r="450" spans="55:58" ht="23.1" customHeight="1" x14ac:dyDescent="0.4">
      <c r="BC450" s="298">
        <v>446</v>
      </c>
      <c r="BD450" s="324" t="s">
        <v>373</v>
      </c>
      <c r="BE450" s="325">
        <v>8.5300925925925926E-3</v>
      </c>
      <c r="BF450" s="301">
        <v>49</v>
      </c>
    </row>
    <row r="451" spans="55:58" ht="23.1" customHeight="1" x14ac:dyDescent="0.4">
      <c r="BC451" s="298">
        <v>447</v>
      </c>
      <c r="BD451" s="324" t="s">
        <v>602</v>
      </c>
      <c r="BE451" s="325">
        <v>8.5416666666666679E-3</v>
      </c>
      <c r="BF451" s="301">
        <v>21</v>
      </c>
    </row>
    <row r="452" spans="55:58" ht="23.1" customHeight="1" x14ac:dyDescent="0.4">
      <c r="BC452" s="298">
        <v>448</v>
      </c>
      <c r="BD452" s="324" t="s">
        <v>352</v>
      </c>
      <c r="BE452" s="325">
        <v>8.5416666666666696E-3</v>
      </c>
      <c r="BF452" s="301">
        <v>43</v>
      </c>
    </row>
    <row r="453" spans="55:58" ht="23.1" customHeight="1" x14ac:dyDescent="0.4">
      <c r="BC453" s="298">
        <v>449</v>
      </c>
      <c r="BD453" s="324" t="s">
        <v>610</v>
      </c>
      <c r="BE453" s="325">
        <v>8.5416666666666731E-3</v>
      </c>
      <c r="BF453" s="301">
        <v>21</v>
      </c>
    </row>
    <row r="454" spans="55:58" ht="23.1" customHeight="1" x14ac:dyDescent="0.4">
      <c r="BC454" s="298">
        <v>450</v>
      </c>
      <c r="BD454" s="324" t="s">
        <v>361</v>
      </c>
      <c r="BE454" s="325">
        <v>8.5532407407407363E-3</v>
      </c>
      <c r="BF454" s="301">
        <v>46</v>
      </c>
    </row>
    <row r="455" spans="55:58" ht="23.1" customHeight="1" x14ac:dyDescent="0.4">
      <c r="BC455" s="298">
        <v>451</v>
      </c>
      <c r="BD455" s="324" t="s">
        <v>289</v>
      </c>
      <c r="BE455" s="325">
        <v>8.5532407407407363E-3</v>
      </c>
      <c r="BF455" s="301">
        <v>22</v>
      </c>
    </row>
    <row r="456" spans="55:58" ht="23.1" customHeight="1" x14ac:dyDescent="0.4">
      <c r="BC456" s="298">
        <v>452</v>
      </c>
      <c r="BD456" s="324" t="s">
        <v>403</v>
      </c>
      <c r="BE456" s="325">
        <v>8.5532407407407415E-3</v>
      </c>
      <c r="BF456" s="301">
        <v>44</v>
      </c>
    </row>
    <row r="457" spans="55:58" ht="23.1" customHeight="1" x14ac:dyDescent="0.4">
      <c r="BC457" s="298">
        <v>453</v>
      </c>
      <c r="BD457" s="319" t="s">
        <v>654</v>
      </c>
      <c r="BE457" s="325">
        <v>8.5532407407407415E-3</v>
      </c>
      <c r="BF457" s="301">
        <v>26</v>
      </c>
    </row>
    <row r="458" spans="55:58" ht="23.1" customHeight="1" x14ac:dyDescent="0.4">
      <c r="BC458" s="298">
        <v>454</v>
      </c>
      <c r="BD458" s="324" t="s">
        <v>611</v>
      </c>
      <c r="BE458" s="325">
        <v>8.564814814814815E-3</v>
      </c>
      <c r="BF458" s="301">
        <v>25</v>
      </c>
    </row>
    <row r="459" spans="55:58" ht="23.1" customHeight="1" x14ac:dyDescent="0.4">
      <c r="BC459" s="298">
        <v>455</v>
      </c>
      <c r="BD459" s="324" t="s">
        <v>614</v>
      </c>
      <c r="BE459" s="325">
        <v>8.564814814814815E-3</v>
      </c>
      <c r="BF459" s="301">
        <v>21</v>
      </c>
    </row>
    <row r="460" spans="55:58" ht="23.1" customHeight="1" x14ac:dyDescent="0.4">
      <c r="BC460" s="298">
        <v>456</v>
      </c>
      <c r="BD460" s="319" t="s">
        <v>270</v>
      </c>
      <c r="BE460" s="320">
        <v>8.564814814814815E-3</v>
      </c>
      <c r="BF460" s="319">
        <v>24</v>
      </c>
    </row>
    <row r="461" spans="55:58" ht="23.1" customHeight="1" x14ac:dyDescent="0.4">
      <c r="BC461" s="298">
        <v>457</v>
      </c>
      <c r="BD461" s="324" t="s">
        <v>610</v>
      </c>
      <c r="BE461" s="325">
        <v>8.5879629629629622E-3</v>
      </c>
      <c r="BF461" s="301">
        <v>20</v>
      </c>
    </row>
    <row r="462" spans="55:58" ht="23.1" customHeight="1" x14ac:dyDescent="0.4">
      <c r="BC462" s="298">
        <v>458</v>
      </c>
      <c r="BD462" s="324" t="s">
        <v>297</v>
      </c>
      <c r="BE462" s="325">
        <v>8.599537037037034E-3</v>
      </c>
      <c r="BF462" s="301">
        <v>44</v>
      </c>
    </row>
    <row r="463" spans="55:58" ht="23.1" customHeight="1" x14ac:dyDescent="0.4">
      <c r="BC463" s="298">
        <v>459</v>
      </c>
      <c r="BD463" s="324" t="s">
        <v>619</v>
      </c>
      <c r="BE463" s="325">
        <v>8.5995370370370357E-3</v>
      </c>
      <c r="BF463" s="301">
        <v>35</v>
      </c>
    </row>
    <row r="464" spans="55:58" ht="23.1" customHeight="1" x14ac:dyDescent="0.25">
      <c r="BC464" s="298">
        <v>460</v>
      </c>
      <c r="BD464" s="357" t="s">
        <v>623</v>
      </c>
      <c r="BE464" s="325">
        <v>8.611111111111111E-3</v>
      </c>
      <c r="BF464" s="301">
        <v>19</v>
      </c>
    </row>
    <row r="465" spans="55:58" ht="23.1" customHeight="1" x14ac:dyDescent="0.4">
      <c r="BC465" s="298">
        <v>461</v>
      </c>
      <c r="BD465" s="324" t="s">
        <v>310</v>
      </c>
      <c r="BE465" s="325">
        <v>8.6226851851851846E-3</v>
      </c>
      <c r="BF465" s="301">
        <v>55</v>
      </c>
    </row>
    <row r="466" spans="55:58" ht="23.1" customHeight="1" x14ac:dyDescent="0.4">
      <c r="BC466" s="298">
        <v>462</v>
      </c>
      <c r="BD466" s="324" t="s">
        <v>276</v>
      </c>
      <c r="BE466" s="325">
        <v>8.6342592592592582E-3</v>
      </c>
      <c r="BF466" s="301">
        <v>51</v>
      </c>
    </row>
    <row r="467" spans="55:58" ht="23.1" customHeight="1" x14ac:dyDescent="0.4">
      <c r="BC467" s="298">
        <v>463</v>
      </c>
      <c r="BD467" s="324" t="s">
        <v>626</v>
      </c>
      <c r="BE467" s="325">
        <v>8.6342592592592599E-3</v>
      </c>
      <c r="BF467" s="301">
        <v>29</v>
      </c>
    </row>
    <row r="468" spans="55:58" ht="23.1" customHeight="1" x14ac:dyDescent="0.4">
      <c r="BC468" s="298">
        <v>464</v>
      </c>
      <c r="BD468" s="324" t="s">
        <v>261</v>
      </c>
      <c r="BE468" s="325">
        <v>8.6574074074074053E-3</v>
      </c>
      <c r="BF468" s="301">
        <v>51</v>
      </c>
    </row>
    <row r="469" spans="55:58" ht="23.1" customHeight="1" x14ac:dyDescent="0.4">
      <c r="BC469" s="298">
        <v>465</v>
      </c>
      <c r="BD469" s="324" t="s">
        <v>440</v>
      </c>
      <c r="BE469" s="325">
        <v>8.6689814814814806E-3</v>
      </c>
      <c r="BF469" s="301">
        <v>52</v>
      </c>
    </row>
    <row r="470" spans="55:58" ht="23.1" customHeight="1" x14ac:dyDescent="0.4">
      <c r="BC470" s="298">
        <v>466</v>
      </c>
      <c r="BD470" s="324" t="s">
        <v>289</v>
      </c>
      <c r="BE470" s="325">
        <v>8.6689814814814824E-3</v>
      </c>
      <c r="BF470" s="301">
        <v>23</v>
      </c>
    </row>
    <row r="471" spans="55:58" ht="23.1" customHeight="1" x14ac:dyDescent="0.4">
      <c r="BC471" s="298">
        <v>467</v>
      </c>
      <c r="BD471" s="324" t="s">
        <v>352</v>
      </c>
      <c r="BE471" s="325">
        <v>8.6805555555555559E-3</v>
      </c>
      <c r="BF471" s="301">
        <v>39</v>
      </c>
    </row>
    <row r="472" spans="55:58" ht="23.1" customHeight="1" x14ac:dyDescent="0.4">
      <c r="BC472" s="298">
        <v>468</v>
      </c>
      <c r="BD472" s="324" t="s">
        <v>652</v>
      </c>
      <c r="BE472" s="325">
        <v>8.6805555555555559E-3</v>
      </c>
      <c r="BF472" s="301">
        <v>27</v>
      </c>
    </row>
    <row r="473" spans="55:58" ht="23.1" customHeight="1" x14ac:dyDescent="0.4">
      <c r="BC473" s="298">
        <v>469</v>
      </c>
      <c r="BD473" s="319" t="s">
        <v>303</v>
      </c>
      <c r="BE473" s="320">
        <v>8.6805555555555559E-3</v>
      </c>
      <c r="BF473" s="319">
        <v>61</v>
      </c>
    </row>
    <row r="474" spans="55:58" ht="23.1" customHeight="1" x14ac:dyDescent="0.4">
      <c r="BC474" s="298">
        <v>470</v>
      </c>
      <c r="BD474" s="324" t="s">
        <v>359</v>
      </c>
      <c r="BE474" s="325">
        <v>8.6921296296296312E-3</v>
      </c>
      <c r="BF474" s="301">
        <v>20</v>
      </c>
    </row>
    <row r="475" spans="55:58" ht="23.1" customHeight="1" x14ac:dyDescent="0.4">
      <c r="BC475" s="298">
        <v>471</v>
      </c>
      <c r="BD475" s="324" t="s">
        <v>373</v>
      </c>
      <c r="BE475" s="325">
        <v>8.7037037037037031E-3</v>
      </c>
      <c r="BF475" s="301">
        <v>55</v>
      </c>
    </row>
    <row r="476" spans="55:58" ht="23.1" customHeight="1" x14ac:dyDescent="0.4">
      <c r="BC476" s="298">
        <v>472</v>
      </c>
      <c r="BD476" s="324" t="s">
        <v>352</v>
      </c>
      <c r="BE476" s="325">
        <v>8.7037037037037048E-3</v>
      </c>
      <c r="BF476" s="301">
        <v>41</v>
      </c>
    </row>
    <row r="477" spans="55:58" ht="23.1" customHeight="1" x14ac:dyDescent="0.4">
      <c r="BC477" s="298">
        <v>473</v>
      </c>
      <c r="BD477" s="324" t="s">
        <v>581</v>
      </c>
      <c r="BE477" s="325">
        <v>8.7152777777777784E-3</v>
      </c>
      <c r="BF477" s="301">
        <v>23</v>
      </c>
    </row>
    <row r="478" spans="55:58" ht="23.1" customHeight="1" x14ac:dyDescent="0.4">
      <c r="BC478" s="298">
        <v>474</v>
      </c>
      <c r="BD478" s="324" t="s">
        <v>610</v>
      </c>
      <c r="BE478" s="325">
        <v>8.715277777777794E-3</v>
      </c>
      <c r="BF478" s="301">
        <v>19</v>
      </c>
    </row>
    <row r="479" spans="55:58" ht="23.1" customHeight="1" x14ac:dyDescent="0.4">
      <c r="BC479" s="298">
        <v>475</v>
      </c>
      <c r="BD479" s="324" t="s">
        <v>440</v>
      </c>
      <c r="BE479" s="325">
        <v>8.726851851851852E-3</v>
      </c>
      <c r="BF479" s="301">
        <v>51</v>
      </c>
    </row>
    <row r="480" spans="55:58" ht="23.1" customHeight="1" x14ac:dyDescent="0.4">
      <c r="BC480" s="298">
        <v>476</v>
      </c>
      <c r="BD480" s="324" t="s">
        <v>538</v>
      </c>
      <c r="BE480" s="325">
        <v>8.7268518518518606E-3</v>
      </c>
      <c r="BF480" s="301">
        <v>30</v>
      </c>
    </row>
    <row r="481" spans="55:58" ht="23.1" customHeight="1" x14ac:dyDescent="0.4">
      <c r="BC481" s="298">
        <v>477</v>
      </c>
      <c r="BD481" s="324" t="s">
        <v>373</v>
      </c>
      <c r="BE481" s="325">
        <v>8.7384259259259203E-3</v>
      </c>
      <c r="BF481" s="301">
        <v>53</v>
      </c>
    </row>
    <row r="482" spans="55:58" ht="23.1" customHeight="1" x14ac:dyDescent="0.4">
      <c r="BC482" s="298">
        <v>478</v>
      </c>
      <c r="BD482" s="324" t="s">
        <v>621</v>
      </c>
      <c r="BE482" s="325">
        <v>8.7384259259259255E-3</v>
      </c>
      <c r="BF482" s="301">
        <v>30</v>
      </c>
    </row>
    <row r="483" spans="55:58" ht="23.1" customHeight="1" x14ac:dyDescent="0.4">
      <c r="BC483" s="298">
        <v>479</v>
      </c>
      <c r="BD483" s="324" t="s">
        <v>585</v>
      </c>
      <c r="BE483" s="325">
        <v>8.7384259259259255E-3</v>
      </c>
      <c r="BF483" s="301">
        <v>24</v>
      </c>
    </row>
    <row r="484" spans="55:58" ht="23.1" customHeight="1" x14ac:dyDescent="0.4">
      <c r="BC484" s="298">
        <v>480</v>
      </c>
      <c r="BD484" s="324" t="s">
        <v>501</v>
      </c>
      <c r="BE484" s="325">
        <v>8.7384259259259273E-3</v>
      </c>
      <c r="BF484" s="301">
        <v>37</v>
      </c>
    </row>
    <row r="485" spans="55:58" ht="23.1" customHeight="1" x14ac:dyDescent="0.4">
      <c r="BC485" s="298">
        <v>481</v>
      </c>
      <c r="BD485" s="324" t="s">
        <v>310</v>
      </c>
      <c r="BE485" s="325">
        <v>8.7499999999999974E-3</v>
      </c>
      <c r="BF485" s="301">
        <v>54</v>
      </c>
    </row>
    <row r="486" spans="55:58" ht="23.1" customHeight="1" x14ac:dyDescent="0.4">
      <c r="BC486" s="298">
        <v>482</v>
      </c>
      <c r="BD486" s="324" t="s">
        <v>329</v>
      </c>
      <c r="BE486" s="325">
        <v>8.7499999999999991E-3</v>
      </c>
      <c r="BF486" s="301">
        <v>24</v>
      </c>
    </row>
    <row r="487" spans="55:58" ht="23.1" customHeight="1" x14ac:dyDescent="0.4">
      <c r="BC487" s="298">
        <v>483</v>
      </c>
      <c r="BD487" s="324" t="s">
        <v>378</v>
      </c>
      <c r="BE487" s="325">
        <v>8.7500000000000078E-3</v>
      </c>
      <c r="BF487" s="301">
        <v>28</v>
      </c>
    </row>
    <row r="488" spans="55:58" ht="23.1" customHeight="1" x14ac:dyDescent="0.4">
      <c r="BC488" s="298">
        <v>484</v>
      </c>
      <c r="BD488" s="324" t="s">
        <v>261</v>
      </c>
      <c r="BE488" s="325">
        <v>8.773148148148148E-3</v>
      </c>
      <c r="BF488" s="301">
        <v>55</v>
      </c>
    </row>
    <row r="489" spans="55:58" ht="23.1" customHeight="1" x14ac:dyDescent="0.4">
      <c r="BC489" s="298">
        <v>485</v>
      </c>
      <c r="BD489" s="324" t="s">
        <v>496</v>
      </c>
      <c r="BE489" s="325">
        <v>8.773148148148148E-3</v>
      </c>
      <c r="BF489" s="301">
        <v>31</v>
      </c>
    </row>
    <row r="490" spans="55:58" ht="23.1" customHeight="1" x14ac:dyDescent="0.4">
      <c r="BC490" s="298">
        <v>486</v>
      </c>
      <c r="BD490" s="324" t="s">
        <v>640</v>
      </c>
      <c r="BE490" s="325">
        <v>8.773148148148148E-3</v>
      </c>
      <c r="BF490" s="301">
        <v>25</v>
      </c>
    </row>
    <row r="491" spans="55:58" ht="23.1" customHeight="1" x14ac:dyDescent="0.4">
      <c r="BC491" s="298">
        <v>487</v>
      </c>
      <c r="BD491" s="324" t="s">
        <v>499</v>
      </c>
      <c r="BE491" s="325">
        <v>8.773148148148148E-3</v>
      </c>
      <c r="BF491" s="301">
        <v>18</v>
      </c>
    </row>
    <row r="492" spans="55:58" ht="23.1" customHeight="1" x14ac:dyDescent="0.4">
      <c r="BC492" s="298">
        <v>488</v>
      </c>
      <c r="BD492" s="319" t="s">
        <v>437</v>
      </c>
      <c r="BE492" s="320">
        <v>8.773148148148148E-3</v>
      </c>
      <c r="BF492" s="319">
        <v>36</v>
      </c>
    </row>
    <row r="493" spans="55:58" ht="23.1" customHeight="1" x14ac:dyDescent="0.4">
      <c r="BC493" s="298">
        <v>489</v>
      </c>
      <c r="BD493" s="324" t="s">
        <v>415</v>
      </c>
      <c r="BE493" s="325">
        <v>8.7847222222222233E-3</v>
      </c>
      <c r="BF493" s="301">
        <v>51</v>
      </c>
    </row>
    <row r="494" spans="55:58" ht="23.1" customHeight="1" x14ac:dyDescent="0.4">
      <c r="BC494" s="298">
        <v>490</v>
      </c>
      <c r="BD494" s="324" t="s">
        <v>343</v>
      </c>
      <c r="BE494" s="325">
        <v>8.7847222222222233E-3</v>
      </c>
      <c r="BF494" s="301">
        <v>45</v>
      </c>
    </row>
    <row r="495" spans="55:58" ht="23.1" customHeight="1" x14ac:dyDescent="0.4">
      <c r="BC495" s="298">
        <v>491</v>
      </c>
      <c r="BD495" s="324" t="s">
        <v>642</v>
      </c>
      <c r="BE495" s="325">
        <v>8.7847222222222233E-3</v>
      </c>
      <c r="BF495" s="301">
        <v>25</v>
      </c>
    </row>
    <row r="496" spans="55:58" ht="23.1" customHeight="1" x14ac:dyDescent="0.4">
      <c r="BC496" s="298">
        <v>492</v>
      </c>
      <c r="BD496" s="324" t="s">
        <v>478</v>
      </c>
      <c r="BE496" s="325">
        <v>8.7962962962962968E-3</v>
      </c>
      <c r="BF496" s="301">
        <v>40</v>
      </c>
    </row>
    <row r="497" spans="55:58" ht="23.1" customHeight="1" x14ac:dyDescent="0.4">
      <c r="BC497" s="298">
        <v>493</v>
      </c>
      <c r="BD497" s="324" t="s">
        <v>599</v>
      </c>
      <c r="BE497" s="325">
        <v>8.8078703703703687E-3</v>
      </c>
      <c r="BF497" s="301">
        <v>30</v>
      </c>
    </row>
    <row r="498" spans="55:58" ht="23.1" customHeight="1" x14ac:dyDescent="0.4">
      <c r="BC498" s="298">
        <v>494</v>
      </c>
      <c r="BD498" s="324" t="s">
        <v>289</v>
      </c>
      <c r="BE498" s="325">
        <v>8.8078703703703687E-3</v>
      </c>
      <c r="BF498" s="301">
        <v>21</v>
      </c>
    </row>
    <row r="499" spans="55:58" ht="23.1" customHeight="1" x14ac:dyDescent="0.4">
      <c r="BC499" s="298">
        <v>495</v>
      </c>
      <c r="BD499" s="324" t="s">
        <v>524</v>
      </c>
      <c r="BE499" s="325">
        <v>8.8078703703703704E-3</v>
      </c>
      <c r="BF499" s="301">
        <v>21</v>
      </c>
    </row>
    <row r="500" spans="55:58" ht="23.1" customHeight="1" x14ac:dyDescent="0.4">
      <c r="BC500" s="298">
        <v>496</v>
      </c>
      <c r="BD500" s="324" t="s">
        <v>644</v>
      </c>
      <c r="BE500" s="325">
        <v>8.819444444444444E-3</v>
      </c>
      <c r="BF500" s="301">
        <v>18</v>
      </c>
    </row>
    <row r="501" spans="55:58" ht="23.1" customHeight="1" x14ac:dyDescent="0.4">
      <c r="BC501" s="298">
        <v>497</v>
      </c>
      <c r="BD501" s="319" t="s">
        <v>368</v>
      </c>
      <c r="BE501" s="320">
        <v>8.819444444444444E-3</v>
      </c>
      <c r="BF501" s="319">
        <v>20</v>
      </c>
    </row>
    <row r="502" spans="55:58" ht="23.1" customHeight="1" x14ac:dyDescent="0.4">
      <c r="BC502" s="298">
        <v>498</v>
      </c>
      <c r="BD502" s="324" t="s">
        <v>478</v>
      </c>
      <c r="BE502" s="325">
        <v>8.8194444444444492E-3</v>
      </c>
      <c r="BF502" s="301">
        <v>41</v>
      </c>
    </row>
    <row r="503" spans="55:58" ht="23.1" customHeight="1" x14ac:dyDescent="0.25">
      <c r="BC503" s="298">
        <v>499</v>
      </c>
      <c r="BD503" s="362" t="s">
        <v>481</v>
      </c>
      <c r="BE503" s="325">
        <v>8.8310185185185176E-3</v>
      </c>
      <c r="BF503" s="301">
        <v>51</v>
      </c>
    </row>
    <row r="504" spans="55:58" ht="23.1" customHeight="1" x14ac:dyDescent="0.4">
      <c r="BC504" s="298">
        <v>500</v>
      </c>
      <c r="BD504" s="324" t="s">
        <v>352</v>
      </c>
      <c r="BE504" s="325">
        <v>8.8310185185185176E-3</v>
      </c>
      <c r="BF504" s="301">
        <v>45</v>
      </c>
    </row>
    <row r="505" spans="55:58" ht="23.1" customHeight="1" x14ac:dyDescent="0.4">
      <c r="BC505" s="298">
        <v>501</v>
      </c>
      <c r="BD505" s="324" t="s">
        <v>297</v>
      </c>
      <c r="BE505" s="325">
        <v>8.8310185185185176E-3</v>
      </c>
      <c r="BF505" s="301">
        <v>40</v>
      </c>
    </row>
    <row r="506" spans="55:58" ht="23.1" customHeight="1" x14ac:dyDescent="0.4">
      <c r="BC506" s="298">
        <v>502</v>
      </c>
      <c r="BD506" s="324" t="s">
        <v>478</v>
      </c>
      <c r="BE506" s="325">
        <v>8.8310185185185176E-3</v>
      </c>
      <c r="BF506" s="301">
        <v>28</v>
      </c>
    </row>
    <row r="507" spans="55:58" ht="23.1" customHeight="1" x14ac:dyDescent="0.4">
      <c r="BC507" s="298">
        <v>503</v>
      </c>
      <c r="BD507" s="319" t="s">
        <v>311</v>
      </c>
      <c r="BE507" s="325">
        <v>8.8425925925925911E-3</v>
      </c>
      <c r="BF507" s="301">
        <v>40</v>
      </c>
    </row>
    <row r="508" spans="55:58" ht="23.1" customHeight="1" x14ac:dyDescent="0.4">
      <c r="BC508" s="298">
        <v>504</v>
      </c>
      <c r="BD508" s="324" t="s">
        <v>346</v>
      </c>
      <c r="BE508" s="325">
        <v>8.8425925925925911E-3</v>
      </c>
      <c r="BF508" s="301">
        <v>24</v>
      </c>
    </row>
    <row r="509" spans="55:58" ht="23.1" customHeight="1" x14ac:dyDescent="0.4">
      <c r="BC509" s="298">
        <v>505</v>
      </c>
      <c r="BD509" s="319" t="s">
        <v>345</v>
      </c>
      <c r="BE509" s="320">
        <v>8.8425925925925911E-3</v>
      </c>
      <c r="BF509" s="319">
        <v>20</v>
      </c>
    </row>
    <row r="510" spans="55:58" ht="23.1" customHeight="1" x14ac:dyDescent="0.4">
      <c r="BC510" s="298">
        <v>506</v>
      </c>
      <c r="BD510" s="324" t="s">
        <v>380</v>
      </c>
      <c r="BE510" s="325">
        <v>8.8425925925925929E-3</v>
      </c>
      <c r="BF510" s="301">
        <v>51</v>
      </c>
    </row>
    <row r="511" spans="55:58" ht="23.1" customHeight="1" x14ac:dyDescent="0.4">
      <c r="BC511" s="298">
        <v>507</v>
      </c>
      <c r="BD511" s="324" t="s">
        <v>318</v>
      </c>
      <c r="BE511" s="325">
        <v>8.8425925925925929E-3</v>
      </c>
      <c r="BF511" s="301">
        <v>26</v>
      </c>
    </row>
    <row r="512" spans="55:58" ht="23.1" customHeight="1" x14ac:dyDescent="0.4">
      <c r="BC512" s="298">
        <v>508</v>
      </c>
      <c r="BD512" s="324" t="s">
        <v>297</v>
      </c>
      <c r="BE512" s="325">
        <v>8.8541666666666664E-3</v>
      </c>
      <c r="BF512" s="301">
        <v>43</v>
      </c>
    </row>
    <row r="513" spans="55:59" ht="23.1" customHeight="1" x14ac:dyDescent="0.4">
      <c r="BC513" s="298">
        <v>509</v>
      </c>
      <c r="BD513" s="324" t="s">
        <v>496</v>
      </c>
      <c r="BE513" s="325">
        <v>8.8541666666666664E-3</v>
      </c>
      <c r="BF513" s="301">
        <v>32</v>
      </c>
    </row>
    <row r="514" spans="55:59" ht="23.1" customHeight="1" x14ac:dyDescent="0.4">
      <c r="BC514" s="298">
        <v>510</v>
      </c>
      <c r="BD514" s="319" t="s">
        <v>458</v>
      </c>
      <c r="BE514" s="320">
        <v>8.8541666666666664E-3</v>
      </c>
      <c r="BF514" s="319">
        <v>47</v>
      </c>
    </row>
    <row r="515" spans="55:59" ht="23.1" customHeight="1" x14ac:dyDescent="0.4">
      <c r="BC515" s="298">
        <v>511</v>
      </c>
      <c r="BD515" s="324" t="s">
        <v>276</v>
      </c>
      <c r="BE515" s="325">
        <v>8.86574074074074E-3</v>
      </c>
      <c r="BF515" s="301">
        <v>52</v>
      </c>
    </row>
    <row r="516" spans="55:59" ht="23.1" customHeight="1" x14ac:dyDescent="0.4">
      <c r="BC516" s="298">
        <v>512</v>
      </c>
      <c r="BD516" s="324" t="s">
        <v>604</v>
      </c>
      <c r="BE516" s="325">
        <v>8.8657407407407417E-3</v>
      </c>
      <c r="BF516" s="301">
        <v>26</v>
      </c>
    </row>
    <row r="517" spans="55:59" ht="23.1" customHeight="1" thickBot="1" x14ac:dyDescent="0.45">
      <c r="BC517" s="298">
        <v>513</v>
      </c>
      <c r="BD517" s="324" t="s">
        <v>295</v>
      </c>
      <c r="BE517" s="325">
        <v>8.8773148148148153E-3</v>
      </c>
      <c r="BF517" s="301">
        <v>53</v>
      </c>
    </row>
    <row r="518" spans="55:59" ht="23.1" customHeight="1" thickTop="1" x14ac:dyDescent="0.4">
      <c r="BC518" s="298">
        <v>514</v>
      </c>
      <c r="BD518" s="324" t="s">
        <v>587</v>
      </c>
      <c r="BE518" s="325">
        <v>8.8773148148148153E-3</v>
      </c>
      <c r="BF518" s="301">
        <v>20</v>
      </c>
      <c r="BG518" s="55"/>
    </row>
    <row r="519" spans="55:59" ht="23.1" customHeight="1" x14ac:dyDescent="0.4">
      <c r="BC519" s="298">
        <v>515</v>
      </c>
      <c r="BD519" s="324" t="s">
        <v>373</v>
      </c>
      <c r="BE519" s="325">
        <v>8.877314814814817E-3</v>
      </c>
      <c r="BF519" s="301">
        <v>54</v>
      </c>
    </row>
    <row r="520" spans="55:59" ht="23.1" customHeight="1" x14ac:dyDescent="0.4">
      <c r="BC520" s="298">
        <v>516</v>
      </c>
      <c r="BD520" s="324" t="s">
        <v>538</v>
      </c>
      <c r="BE520" s="325">
        <v>8.8888888888888767E-3</v>
      </c>
      <c r="BF520" s="301">
        <v>28</v>
      </c>
    </row>
    <row r="521" spans="55:59" ht="23.1" customHeight="1" x14ac:dyDescent="0.4">
      <c r="BC521" s="298">
        <v>517</v>
      </c>
      <c r="BD521" s="324" t="s">
        <v>297</v>
      </c>
      <c r="BE521" s="325">
        <v>8.8888888888888906E-3</v>
      </c>
      <c r="BF521" s="301">
        <v>42</v>
      </c>
    </row>
    <row r="522" spans="55:59" ht="23.1" customHeight="1" x14ac:dyDescent="0.4">
      <c r="BC522" s="298">
        <v>518</v>
      </c>
      <c r="BD522" s="324" t="s">
        <v>262</v>
      </c>
      <c r="BE522" s="325">
        <v>8.9004629629629607E-3</v>
      </c>
      <c r="BF522" s="301">
        <v>25</v>
      </c>
    </row>
    <row r="523" spans="55:59" ht="23.1" customHeight="1" x14ac:dyDescent="0.4">
      <c r="BC523" s="298">
        <v>519</v>
      </c>
      <c r="BD523" s="324" t="s">
        <v>343</v>
      </c>
      <c r="BE523" s="325">
        <v>8.9004629629629625E-3</v>
      </c>
      <c r="BF523" s="301">
        <v>40</v>
      </c>
    </row>
    <row r="524" spans="55:59" ht="23.1" customHeight="1" x14ac:dyDescent="0.4">
      <c r="BC524" s="298">
        <v>520</v>
      </c>
      <c r="BD524" s="324" t="s">
        <v>271</v>
      </c>
      <c r="BE524" s="325">
        <v>8.9120370370370378E-3</v>
      </c>
      <c r="BF524" s="301">
        <v>26</v>
      </c>
    </row>
    <row r="525" spans="55:59" ht="23.1" customHeight="1" x14ac:dyDescent="0.4">
      <c r="BC525" s="298">
        <v>521</v>
      </c>
      <c r="BD525" s="324" t="s">
        <v>415</v>
      </c>
      <c r="BE525" s="325">
        <v>8.9351851851851849E-3</v>
      </c>
      <c r="BF525" s="301">
        <v>50</v>
      </c>
    </row>
    <row r="526" spans="55:59" ht="23.1" customHeight="1" x14ac:dyDescent="0.4">
      <c r="BC526" s="298">
        <v>522</v>
      </c>
      <c r="BD526" s="319" t="s">
        <v>280</v>
      </c>
      <c r="BE526" s="325">
        <v>8.9351851851851866E-3</v>
      </c>
      <c r="BF526" s="301">
        <v>20</v>
      </c>
    </row>
    <row r="527" spans="55:59" ht="23.1" customHeight="1" x14ac:dyDescent="0.4">
      <c r="BC527" s="298">
        <v>523</v>
      </c>
      <c r="BD527" s="324" t="s">
        <v>373</v>
      </c>
      <c r="BE527" s="325">
        <v>8.9467592592592585E-3</v>
      </c>
      <c r="BF527" s="301">
        <v>42</v>
      </c>
    </row>
    <row r="528" spans="55:59" ht="23.1" customHeight="1" x14ac:dyDescent="0.4">
      <c r="BC528" s="298">
        <v>524</v>
      </c>
      <c r="BD528" s="324" t="s">
        <v>297</v>
      </c>
      <c r="BE528" s="325">
        <v>8.9467592592592585E-3</v>
      </c>
      <c r="BF528" s="301">
        <v>41</v>
      </c>
    </row>
    <row r="529" spans="55:58" ht="23.1" customHeight="1" x14ac:dyDescent="0.4">
      <c r="BC529" s="298">
        <v>525</v>
      </c>
      <c r="BD529" s="324" t="s">
        <v>412</v>
      </c>
      <c r="BE529" s="325">
        <v>8.9467592592592585E-3</v>
      </c>
      <c r="BF529" s="301">
        <v>33</v>
      </c>
    </row>
    <row r="530" spans="55:58" ht="23.1" customHeight="1" x14ac:dyDescent="0.4">
      <c r="BC530" s="298">
        <v>526</v>
      </c>
      <c r="BD530" s="324" t="s">
        <v>380</v>
      </c>
      <c r="BE530" s="325">
        <v>8.9699074074074073E-3</v>
      </c>
      <c r="BF530" s="301">
        <v>45</v>
      </c>
    </row>
    <row r="531" spans="55:58" ht="23.1" customHeight="1" x14ac:dyDescent="0.4">
      <c r="BC531" s="298">
        <v>527</v>
      </c>
      <c r="BD531" s="324" t="s">
        <v>352</v>
      </c>
      <c r="BE531" s="325">
        <v>8.9699074074074073E-3</v>
      </c>
      <c r="BF531" s="301">
        <v>44</v>
      </c>
    </row>
    <row r="532" spans="55:58" ht="23.1" customHeight="1" x14ac:dyDescent="0.4">
      <c r="BC532" s="298">
        <v>528</v>
      </c>
      <c r="BD532" s="324" t="s">
        <v>508</v>
      </c>
      <c r="BE532" s="325">
        <v>8.9699074074074073E-3</v>
      </c>
      <c r="BF532" s="301">
        <v>21</v>
      </c>
    </row>
    <row r="533" spans="55:58" ht="23.1" customHeight="1" x14ac:dyDescent="0.4">
      <c r="BC533" s="298">
        <v>529</v>
      </c>
      <c r="BD533" s="324" t="s">
        <v>276</v>
      </c>
      <c r="BE533" s="325">
        <v>8.9814814814814809E-3</v>
      </c>
      <c r="BF533" s="301">
        <v>55</v>
      </c>
    </row>
    <row r="534" spans="55:58" ht="23.1" customHeight="1" x14ac:dyDescent="0.4">
      <c r="BC534" s="298">
        <v>530</v>
      </c>
      <c r="BD534" s="324" t="s">
        <v>501</v>
      </c>
      <c r="BE534" s="325">
        <v>8.9814814814814809E-3</v>
      </c>
      <c r="BF534" s="301">
        <v>29</v>
      </c>
    </row>
    <row r="535" spans="55:58" ht="23.1" customHeight="1" x14ac:dyDescent="0.4">
      <c r="BC535" s="298">
        <v>531</v>
      </c>
      <c r="BD535" s="324" t="s">
        <v>432</v>
      </c>
      <c r="BE535" s="325">
        <v>8.9814814814814809E-3</v>
      </c>
      <c r="BF535" s="301">
        <v>28</v>
      </c>
    </row>
    <row r="536" spans="55:58" ht="23.1" customHeight="1" x14ac:dyDescent="0.4">
      <c r="BC536" s="298">
        <v>532</v>
      </c>
      <c r="BD536" s="324" t="s">
        <v>326</v>
      </c>
      <c r="BE536" s="325">
        <v>8.9930555555555545E-3</v>
      </c>
      <c r="BF536" s="301">
        <v>25</v>
      </c>
    </row>
    <row r="537" spans="55:58" ht="23.1" customHeight="1" x14ac:dyDescent="0.4">
      <c r="BC537" s="298">
        <v>533</v>
      </c>
      <c r="BD537" s="324" t="s">
        <v>287</v>
      </c>
      <c r="BE537" s="325">
        <v>8.9930555555555545E-3</v>
      </c>
      <c r="BF537" s="301">
        <v>19</v>
      </c>
    </row>
    <row r="538" spans="55:58" ht="23.1" customHeight="1" x14ac:dyDescent="0.4">
      <c r="BC538" s="298">
        <v>534</v>
      </c>
      <c r="BD538" s="324" t="s">
        <v>303</v>
      </c>
      <c r="BE538" s="325">
        <v>9.0046296296296263E-3</v>
      </c>
      <c r="BF538" s="301">
        <v>56</v>
      </c>
    </row>
    <row r="539" spans="55:58" ht="23.1" customHeight="1" x14ac:dyDescent="0.4">
      <c r="BC539" s="298">
        <v>535</v>
      </c>
      <c r="BD539" s="319" t="s">
        <v>294</v>
      </c>
      <c r="BE539" s="325">
        <v>9.0046296296296263E-3</v>
      </c>
      <c r="BF539" s="301">
        <v>19</v>
      </c>
    </row>
    <row r="540" spans="55:58" ht="23.1" customHeight="1" x14ac:dyDescent="0.4">
      <c r="BC540" s="298">
        <v>536</v>
      </c>
      <c r="BD540" s="319" t="s">
        <v>338</v>
      </c>
      <c r="BE540" s="325">
        <v>9.0046296296296298E-3</v>
      </c>
      <c r="BF540" s="301">
        <v>28</v>
      </c>
    </row>
    <row r="541" spans="55:58" ht="23.1" customHeight="1" x14ac:dyDescent="0.4">
      <c r="BC541" s="298">
        <v>537</v>
      </c>
      <c r="BD541" s="324" t="s">
        <v>585</v>
      </c>
      <c r="BE541" s="325">
        <v>9.0046296296296298E-3</v>
      </c>
      <c r="BF541" s="301">
        <v>25</v>
      </c>
    </row>
    <row r="542" spans="55:58" ht="23.1" customHeight="1" x14ac:dyDescent="0.4">
      <c r="BC542" s="298">
        <v>538</v>
      </c>
      <c r="BD542" s="324" t="s">
        <v>621</v>
      </c>
      <c r="BE542" s="325">
        <v>9.0162037037037034E-3</v>
      </c>
      <c r="BF542" s="301">
        <v>29</v>
      </c>
    </row>
    <row r="543" spans="55:58" ht="23.1" customHeight="1" x14ac:dyDescent="0.4">
      <c r="BC543" s="298">
        <v>539</v>
      </c>
      <c r="BD543" s="324" t="s">
        <v>344</v>
      </c>
      <c r="BE543" s="325">
        <v>9.0162037037037051E-3</v>
      </c>
      <c r="BF543" s="301">
        <v>22</v>
      </c>
    </row>
    <row r="544" spans="55:58" ht="23.1" customHeight="1" x14ac:dyDescent="0.4">
      <c r="BC544" s="298">
        <v>540</v>
      </c>
      <c r="BD544" s="324" t="s">
        <v>303</v>
      </c>
      <c r="BE544" s="325">
        <v>9.0277777777777735E-3</v>
      </c>
      <c r="BF544" s="301">
        <v>57</v>
      </c>
    </row>
    <row r="545" spans="55:58" ht="23.1" customHeight="1" x14ac:dyDescent="0.4">
      <c r="BC545" s="298">
        <v>541</v>
      </c>
      <c r="BD545" s="324" t="s">
        <v>302</v>
      </c>
      <c r="BE545" s="325">
        <v>9.0277777777777787E-3</v>
      </c>
      <c r="BF545" s="301">
        <v>25</v>
      </c>
    </row>
    <row r="546" spans="55:58" ht="23.1" customHeight="1" x14ac:dyDescent="0.4">
      <c r="BC546" s="298">
        <v>542</v>
      </c>
      <c r="BD546" s="319" t="s">
        <v>464</v>
      </c>
      <c r="BE546" s="320">
        <v>9.0393518518518522E-3</v>
      </c>
      <c r="BF546" s="319">
        <v>28</v>
      </c>
    </row>
    <row r="547" spans="55:58" ht="23.1" customHeight="1" x14ac:dyDescent="0.4">
      <c r="BC547" s="298">
        <v>543</v>
      </c>
      <c r="BD547" s="324" t="s">
        <v>261</v>
      </c>
      <c r="BE547" s="325">
        <v>9.0624999999999994E-3</v>
      </c>
      <c r="BF547" s="301">
        <v>54</v>
      </c>
    </row>
    <row r="548" spans="55:58" ht="23.1" customHeight="1" x14ac:dyDescent="0.4">
      <c r="BC548" s="298">
        <v>544</v>
      </c>
      <c r="BD548" s="319" t="s">
        <v>674</v>
      </c>
      <c r="BE548" s="325">
        <v>9.0624999999999994E-3</v>
      </c>
      <c r="BF548" s="301">
        <v>25</v>
      </c>
    </row>
    <row r="549" spans="55:58" ht="23.1" customHeight="1" x14ac:dyDescent="0.4">
      <c r="BC549" s="298">
        <v>545</v>
      </c>
      <c r="BD549" s="324" t="s">
        <v>326</v>
      </c>
      <c r="BE549" s="325">
        <v>9.0740740740740677E-3</v>
      </c>
      <c r="BF549" s="301">
        <v>24</v>
      </c>
    </row>
    <row r="550" spans="55:58" ht="23.1" customHeight="1" x14ac:dyDescent="0.4">
      <c r="BC550" s="298">
        <v>546</v>
      </c>
      <c r="BD550" s="324" t="s">
        <v>289</v>
      </c>
      <c r="BE550" s="325">
        <v>9.1087962962962919E-3</v>
      </c>
      <c r="BF550" s="301">
        <v>31</v>
      </c>
    </row>
    <row r="551" spans="55:58" ht="23.1" customHeight="1" x14ac:dyDescent="0.4">
      <c r="BC551" s="298">
        <v>547</v>
      </c>
      <c r="BD551" s="324" t="s">
        <v>352</v>
      </c>
      <c r="BE551" s="325">
        <v>9.1203703703703707E-3</v>
      </c>
      <c r="BF551" s="301">
        <v>46</v>
      </c>
    </row>
    <row r="552" spans="55:58" ht="23.1" customHeight="1" x14ac:dyDescent="0.4">
      <c r="BC552" s="298">
        <v>548</v>
      </c>
      <c r="BD552" s="324" t="s">
        <v>310</v>
      </c>
      <c r="BE552" s="325">
        <v>9.1203703703703707E-3</v>
      </c>
      <c r="BF552" s="301">
        <v>40</v>
      </c>
    </row>
    <row r="553" spans="55:58" ht="23.1" customHeight="1" x14ac:dyDescent="0.25">
      <c r="BC553" s="298">
        <v>549</v>
      </c>
      <c r="BD553" s="357" t="s">
        <v>316</v>
      </c>
      <c r="BE553" s="325">
        <v>9.1203703703703707E-3</v>
      </c>
      <c r="BF553" s="301">
        <v>20</v>
      </c>
    </row>
    <row r="554" spans="55:58" ht="23.1" customHeight="1" x14ac:dyDescent="0.4">
      <c r="BC554" s="298">
        <v>550</v>
      </c>
      <c r="BD554" s="324" t="s">
        <v>310</v>
      </c>
      <c r="BE554" s="325">
        <v>9.1319444444444443E-3</v>
      </c>
      <c r="BF554" s="301">
        <v>51</v>
      </c>
    </row>
    <row r="555" spans="55:58" ht="23.1" customHeight="1" x14ac:dyDescent="0.4">
      <c r="BC555" s="298">
        <v>551</v>
      </c>
      <c r="BD555" s="324" t="s">
        <v>610</v>
      </c>
      <c r="BE555" s="325">
        <v>9.1319444444444443E-3</v>
      </c>
      <c r="BF555" s="301">
        <v>22</v>
      </c>
    </row>
    <row r="556" spans="55:58" ht="23.1" customHeight="1" x14ac:dyDescent="0.4">
      <c r="BC556" s="298">
        <v>552</v>
      </c>
      <c r="BD556" s="324" t="s">
        <v>276</v>
      </c>
      <c r="BE556" s="325">
        <v>9.1550925925925931E-3</v>
      </c>
      <c r="BF556" s="301">
        <v>56</v>
      </c>
    </row>
    <row r="557" spans="55:58" ht="23.1" customHeight="1" x14ac:dyDescent="0.4">
      <c r="BC557" s="298">
        <v>553</v>
      </c>
      <c r="BD557" s="324" t="s">
        <v>326</v>
      </c>
      <c r="BE557" s="325">
        <v>9.1550925925925931E-3</v>
      </c>
      <c r="BF557" s="301">
        <v>26</v>
      </c>
    </row>
    <row r="558" spans="55:58" ht="23.1" customHeight="1" x14ac:dyDescent="0.4">
      <c r="BC558" s="298">
        <v>554</v>
      </c>
      <c r="BD558" s="324" t="s">
        <v>317</v>
      </c>
      <c r="BE558" s="325">
        <v>9.1666666666666632E-3</v>
      </c>
      <c r="BF558" s="301">
        <v>42</v>
      </c>
    </row>
    <row r="559" spans="55:58" ht="23.1" customHeight="1" x14ac:dyDescent="0.4">
      <c r="BC559" s="298">
        <v>555</v>
      </c>
      <c r="BD559" s="319" t="s">
        <v>323</v>
      </c>
      <c r="BE559" s="325">
        <v>9.1666666666666667E-3</v>
      </c>
      <c r="BF559" s="301">
        <v>33</v>
      </c>
    </row>
    <row r="560" spans="55:58" ht="23.1" customHeight="1" x14ac:dyDescent="0.4">
      <c r="BC560" s="298">
        <v>556</v>
      </c>
      <c r="BD560" s="324" t="s">
        <v>289</v>
      </c>
      <c r="BE560" s="325">
        <v>9.1666666666666684E-3</v>
      </c>
      <c r="BF560" s="301">
        <v>29</v>
      </c>
    </row>
    <row r="561" spans="55:59" ht="23.1" customHeight="1" x14ac:dyDescent="0.4">
      <c r="BC561" s="298">
        <v>557</v>
      </c>
      <c r="BD561" s="324" t="s">
        <v>538</v>
      </c>
      <c r="BE561" s="325">
        <v>9.1782407407407403E-3</v>
      </c>
      <c r="BF561" s="301">
        <v>25</v>
      </c>
    </row>
    <row r="562" spans="55:59" ht="23.1" customHeight="1" x14ac:dyDescent="0.4">
      <c r="BC562" s="298">
        <v>558</v>
      </c>
      <c r="BD562" s="324" t="s">
        <v>266</v>
      </c>
      <c r="BE562" s="325">
        <v>9.1898148148148139E-3</v>
      </c>
      <c r="BF562" s="301">
        <v>23</v>
      </c>
    </row>
    <row r="563" spans="55:59" ht="23.1" customHeight="1" x14ac:dyDescent="0.4">
      <c r="BC563" s="298">
        <v>559</v>
      </c>
      <c r="BD563" s="324" t="s">
        <v>505</v>
      </c>
      <c r="BE563" s="325">
        <v>9.2013888888888892E-3</v>
      </c>
      <c r="BF563" s="301">
        <v>41</v>
      </c>
    </row>
    <row r="564" spans="55:59" ht="23.1" customHeight="1" x14ac:dyDescent="0.4">
      <c r="BC564" s="298">
        <v>560</v>
      </c>
      <c r="BD564" s="324" t="s">
        <v>501</v>
      </c>
      <c r="BE564" s="325">
        <v>9.2013888888888892E-3</v>
      </c>
      <c r="BF564" s="301">
        <v>40</v>
      </c>
    </row>
    <row r="565" spans="55:59" ht="23.1" customHeight="1" x14ac:dyDescent="0.4">
      <c r="BC565" s="298">
        <v>561</v>
      </c>
      <c r="BD565" s="324" t="s">
        <v>479</v>
      </c>
      <c r="BE565" s="325">
        <v>9.2245370370370363E-3</v>
      </c>
      <c r="BF565" s="301">
        <v>21</v>
      </c>
    </row>
    <row r="566" spans="55:59" ht="23.1" customHeight="1" x14ac:dyDescent="0.4">
      <c r="BC566" s="298">
        <v>562</v>
      </c>
      <c r="BD566" s="324" t="s">
        <v>328</v>
      </c>
      <c r="BE566" s="325">
        <v>9.2245370370370363E-3</v>
      </c>
      <c r="BF566" s="301">
        <v>21</v>
      </c>
    </row>
    <row r="567" spans="55:59" ht="23.1" customHeight="1" x14ac:dyDescent="0.4">
      <c r="BC567" s="298">
        <v>563</v>
      </c>
      <c r="BD567" s="324" t="s">
        <v>266</v>
      </c>
      <c r="BE567" s="325">
        <v>9.224537037037038E-3</v>
      </c>
      <c r="BF567" s="301">
        <v>22</v>
      </c>
    </row>
    <row r="568" spans="55:59" ht="23.1" customHeight="1" x14ac:dyDescent="0.4">
      <c r="BC568" s="298">
        <v>564</v>
      </c>
      <c r="BD568" s="324" t="s">
        <v>336</v>
      </c>
      <c r="BE568" s="325">
        <v>9.2361111111111116E-3</v>
      </c>
      <c r="BF568" s="301">
        <v>25</v>
      </c>
    </row>
    <row r="569" spans="55:59" ht="23.1" customHeight="1" x14ac:dyDescent="0.4">
      <c r="BC569" s="298">
        <v>565</v>
      </c>
      <c r="BD569" s="324" t="s">
        <v>326</v>
      </c>
      <c r="BE569" s="325">
        <v>9.2476851851851782E-3</v>
      </c>
      <c r="BF569" s="301">
        <v>23</v>
      </c>
    </row>
    <row r="570" spans="55:59" ht="23.1" customHeight="1" x14ac:dyDescent="0.4">
      <c r="BC570" s="298">
        <v>566</v>
      </c>
      <c r="BD570" s="324" t="s">
        <v>551</v>
      </c>
      <c r="BE570" s="325">
        <v>9.2476851851851834E-3</v>
      </c>
      <c r="BF570" s="301">
        <v>27</v>
      </c>
    </row>
    <row r="571" spans="55:59" ht="23.1" customHeight="1" x14ac:dyDescent="0.4">
      <c r="BC571" s="298">
        <v>567</v>
      </c>
      <c r="BD571" s="324" t="s">
        <v>289</v>
      </c>
      <c r="BE571" s="325">
        <v>9.2476851851851852E-3</v>
      </c>
      <c r="BF571" s="301">
        <v>32</v>
      </c>
    </row>
    <row r="572" spans="55:59" ht="23.1" customHeight="1" x14ac:dyDescent="0.4">
      <c r="BC572" s="298">
        <v>568</v>
      </c>
      <c r="BD572" s="319" t="s">
        <v>342</v>
      </c>
      <c r="BE572" s="320">
        <v>9.2592592592592605E-3</v>
      </c>
      <c r="BF572" s="319">
        <v>25</v>
      </c>
    </row>
    <row r="573" spans="55:59" ht="23.1" customHeight="1" thickBot="1" x14ac:dyDescent="0.45">
      <c r="BC573" s="298">
        <v>569</v>
      </c>
      <c r="BD573" s="319" t="s">
        <v>489</v>
      </c>
      <c r="BE573" s="320">
        <v>9.2708333333333341E-3</v>
      </c>
      <c r="BF573" s="319">
        <v>57</v>
      </c>
    </row>
    <row r="574" spans="55:59" ht="23.1" customHeight="1" thickTop="1" x14ac:dyDescent="0.4">
      <c r="BC574" s="298">
        <v>570</v>
      </c>
      <c r="BD574" s="324" t="s">
        <v>326</v>
      </c>
      <c r="BE574" s="325">
        <v>9.2708333333333393E-3</v>
      </c>
      <c r="BF574" s="301">
        <v>21</v>
      </c>
      <c r="BG574" s="55"/>
    </row>
    <row r="575" spans="55:59" ht="23.1" customHeight="1" x14ac:dyDescent="0.4">
      <c r="BC575" s="298">
        <v>571</v>
      </c>
      <c r="BD575" s="324" t="s">
        <v>348</v>
      </c>
      <c r="BE575" s="325">
        <v>9.2824074074074076E-3</v>
      </c>
      <c r="BF575" s="301">
        <v>28</v>
      </c>
    </row>
    <row r="576" spans="55:59" ht="23.1" customHeight="1" x14ac:dyDescent="0.4">
      <c r="BC576" s="298">
        <v>572</v>
      </c>
      <c r="BD576" s="324" t="s">
        <v>367</v>
      </c>
      <c r="BE576" s="325">
        <v>9.305555555555553E-3</v>
      </c>
      <c r="BF576" s="301">
        <v>33</v>
      </c>
    </row>
    <row r="577" spans="55:58" ht="23.1" customHeight="1" x14ac:dyDescent="0.4">
      <c r="BC577" s="298">
        <v>573</v>
      </c>
      <c r="BD577" s="324" t="s">
        <v>289</v>
      </c>
      <c r="BE577" s="325">
        <v>9.3055555555555548E-3</v>
      </c>
      <c r="BF577" s="301">
        <v>27</v>
      </c>
    </row>
    <row r="578" spans="55:58" ht="23.1" customHeight="1" x14ac:dyDescent="0.4">
      <c r="BC578" s="298">
        <v>574</v>
      </c>
      <c r="BD578" s="324" t="s">
        <v>329</v>
      </c>
      <c r="BE578" s="325">
        <v>9.3055555555555548E-3</v>
      </c>
      <c r="BF578" s="301">
        <v>26</v>
      </c>
    </row>
    <row r="579" spans="55:58" ht="23.1" customHeight="1" x14ac:dyDescent="0.4">
      <c r="BC579" s="298">
        <v>575</v>
      </c>
      <c r="BD579" s="319" t="s">
        <v>494</v>
      </c>
      <c r="BE579" s="320">
        <v>9.3055555555555548E-3</v>
      </c>
      <c r="BF579" s="319">
        <v>49</v>
      </c>
    </row>
    <row r="580" spans="55:58" ht="23.1" customHeight="1" x14ac:dyDescent="0.4">
      <c r="BC580" s="298">
        <v>576</v>
      </c>
      <c r="BD580" s="324" t="s">
        <v>652</v>
      </c>
      <c r="BE580" s="325">
        <v>9.3171296296296283E-3</v>
      </c>
      <c r="BF580" s="301">
        <v>25</v>
      </c>
    </row>
    <row r="581" spans="55:58" ht="23.1" customHeight="1" x14ac:dyDescent="0.4">
      <c r="BC581" s="298">
        <v>577</v>
      </c>
      <c r="BD581" s="324" t="s">
        <v>381</v>
      </c>
      <c r="BE581" s="325">
        <v>9.3171296296296283E-3</v>
      </c>
      <c r="BF581" s="301">
        <v>24</v>
      </c>
    </row>
    <row r="582" spans="55:58" ht="23.1" customHeight="1" x14ac:dyDescent="0.25">
      <c r="BC582" s="298">
        <v>578</v>
      </c>
      <c r="BD582" s="338" t="s">
        <v>354</v>
      </c>
      <c r="BE582" s="325">
        <v>9.3287037037037036E-3</v>
      </c>
      <c r="BF582" s="301">
        <v>24</v>
      </c>
    </row>
    <row r="583" spans="55:58" ht="23.1" customHeight="1" x14ac:dyDescent="0.4">
      <c r="BC583" s="298">
        <v>579</v>
      </c>
      <c r="BD583" s="324" t="s">
        <v>367</v>
      </c>
      <c r="BE583" s="325">
        <v>9.3402777777777807E-3</v>
      </c>
      <c r="BF583" s="301">
        <v>35</v>
      </c>
    </row>
    <row r="584" spans="55:58" ht="23.1" customHeight="1" x14ac:dyDescent="0.4">
      <c r="BC584" s="298">
        <v>580</v>
      </c>
      <c r="BD584" s="324" t="s">
        <v>505</v>
      </c>
      <c r="BE584" s="325">
        <v>9.3634259259259261E-3</v>
      </c>
      <c r="BF584" s="301">
        <v>57</v>
      </c>
    </row>
    <row r="585" spans="55:58" ht="23.1" customHeight="1" x14ac:dyDescent="0.4">
      <c r="BC585" s="298">
        <v>581</v>
      </c>
      <c r="BD585" s="324" t="s">
        <v>289</v>
      </c>
      <c r="BE585" s="325">
        <v>9.3634259259259261E-3</v>
      </c>
      <c r="BF585" s="301">
        <v>28</v>
      </c>
    </row>
    <row r="586" spans="55:58" ht="23.1" customHeight="1" x14ac:dyDescent="0.25">
      <c r="BC586" s="298">
        <v>582</v>
      </c>
      <c r="BD586" s="338" t="s">
        <v>365</v>
      </c>
      <c r="BE586" s="325">
        <v>9.3749999999999997E-3</v>
      </c>
      <c r="BF586" s="301">
        <v>20</v>
      </c>
    </row>
    <row r="587" spans="55:58" ht="23.1" customHeight="1" x14ac:dyDescent="0.4">
      <c r="BC587" s="298">
        <v>583</v>
      </c>
      <c r="BD587" s="324" t="s">
        <v>543</v>
      </c>
      <c r="BE587" s="325">
        <v>9.3981481481481485E-3</v>
      </c>
      <c r="BF587" s="301">
        <v>24</v>
      </c>
    </row>
    <row r="588" spans="55:58" ht="23.1" customHeight="1" x14ac:dyDescent="0.4">
      <c r="BC588" s="298">
        <v>584</v>
      </c>
      <c r="BD588" s="319" t="s">
        <v>331</v>
      </c>
      <c r="BE588" s="325">
        <v>9.4097222222222238E-3</v>
      </c>
      <c r="BF588" s="301">
        <v>19</v>
      </c>
    </row>
    <row r="589" spans="55:58" ht="23.1" customHeight="1" x14ac:dyDescent="0.4">
      <c r="BC589" s="298">
        <v>585</v>
      </c>
      <c r="BD589" s="319" t="s">
        <v>391</v>
      </c>
      <c r="BE589" s="320">
        <v>9.4212962962962957E-3</v>
      </c>
      <c r="BF589" s="319">
        <v>19</v>
      </c>
    </row>
    <row r="590" spans="55:58" ht="23.1" customHeight="1" x14ac:dyDescent="0.4">
      <c r="BC590" s="298">
        <v>586</v>
      </c>
      <c r="BD590" s="324" t="s">
        <v>381</v>
      </c>
      <c r="BE590" s="325">
        <v>9.4444444444444428E-3</v>
      </c>
      <c r="BF590" s="301">
        <v>25</v>
      </c>
    </row>
    <row r="591" spans="55:58" ht="23.1" customHeight="1" x14ac:dyDescent="0.4">
      <c r="BC591" s="298">
        <v>587</v>
      </c>
      <c r="BD591" s="324" t="s">
        <v>538</v>
      </c>
      <c r="BE591" s="325">
        <v>9.4444444444444445E-3</v>
      </c>
      <c r="BF591" s="301">
        <v>34</v>
      </c>
    </row>
    <row r="592" spans="55:58" ht="23.1" customHeight="1" x14ac:dyDescent="0.4">
      <c r="BC592" s="298">
        <v>588</v>
      </c>
      <c r="BD592" s="324" t="s">
        <v>395</v>
      </c>
      <c r="BE592" s="325">
        <v>9.4444444444444445E-3</v>
      </c>
      <c r="BF592" s="301">
        <v>25</v>
      </c>
    </row>
    <row r="593" spans="55:58" ht="23.1" customHeight="1" x14ac:dyDescent="0.4">
      <c r="BC593" s="298">
        <v>589</v>
      </c>
      <c r="BD593" s="324" t="s">
        <v>360</v>
      </c>
      <c r="BE593" s="325">
        <v>9.4444444444444497E-3</v>
      </c>
      <c r="BF593" s="301">
        <v>19</v>
      </c>
    </row>
    <row r="594" spans="55:58" ht="23.1" customHeight="1" x14ac:dyDescent="0.4">
      <c r="BC594" s="298">
        <v>590</v>
      </c>
      <c r="BD594" s="324" t="s">
        <v>398</v>
      </c>
      <c r="BE594" s="325">
        <v>9.5138888888888912E-3</v>
      </c>
      <c r="BF594" s="301">
        <v>23</v>
      </c>
    </row>
    <row r="595" spans="55:58" ht="23.1" customHeight="1" x14ac:dyDescent="0.4">
      <c r="BC595" s="298">
        <v>591</v>
      </c>
      <c r="BD595" s="324" t="s">
        <v>367</v>
      </c>
      <c r="BE595" s="325">
        <v>9.5254629629629578E-3</v>
      </c>
      <c r="BF595" s="301">
        <v>29</v>
      </c>
    </row>
    <row r="596" spans="55:58" ht="23.1" customHeight="1" x14ac:dyDescent="0.4">
      <c r="BC596" s="298">
        <v>592</v>
      </c>
      <c r="BD596" s="324" t="s">
        <v>576</v>
      </c>
      <c r="BE596" s="325">
        <v>9.525462962962963E-3</v>
      </c>
      <c r="BF596" s="301">
        <v>24</v>
      </c>
    </row>
    <row r="597" spans="55:58" ht="23.1" customHeight="1" x14ac:dyDescent="0.4">
      <c r="BC597" s="298">
        <v>593</v>
      </c>
      <c r="BD597" s="324" t="s">
        <v>380</v>
      </c>
      <c r="BE597" s="325">
        <v>9.5486111111111101E-3</v>
      </c>
      <c r="BF597" s="301">
        <v>50</v>
      </c>
    </row>
    <row r="598" spans="55:58" ht="23.1" customHeight="1" x14ac:dyDescent="0.4">
      <c r="BC598" s="298">
        <v>594</v>
      </c>
      <c r="BD598" s="319" t="s">
        <v>409</v>
      </c>
      <c r="BE598" s="320">
        <v>9.5833333333333343E-3</v>
      </c>
      <c r="BF598" s="319">
        <v>23</v>
      </c>
    </row>
    <row r="599" spans="55:58" ht="23.1" customHeight="1" x14ac:dyDescent="0.4">
      <c r="BC599" s="298">
        <v>595</v>
      </c>
      <c r="BD599" s="324" t="s">
        <v>501</v>
      </c>
      <c r="BE599" s="325">
        <v>9.5949074074074079E-3</v>
      </c>
      <c r="BF599" s="301">
        <v>31</v>
      </c>
    </row>
    <row r="600" spans="55:58" ht="23.1" customHeight="1" x14ac:dyDescent="0.25">
      <c r="BC600" s="298">
        <v>596</v>
      </c>
      <c r="BD600" s="357" t="s">
        <v>372</v>
      </c>
      <c r="BE600" s="325">
        <v>9.5949074074074079E-3</v>
      </c>
      <c r="BF600" s="301">
        <v>25</v>
      </c>
    </row>
    <row r="601" spans="55:58" ht="23.1" customHeight="1" x14ac:dyDescent="0.4">
      <c r="BC601" s="298">
        <v>597</v>
      </c>
      <c r="BD601" s="324" t="s">
        <v>379</v>
      </c>
      <c r="BE601" s="325">
        <v>9.6064814814814815E-3</v>
      </c>
      <c r="BF601" s="301">
        <v>19</v>
      </c>
    </row>
    <row r="602" spans="55:58" ht="23.1" customHeight="1" x14ac:dyDescent="0.4">
      <c r="BC602" s="298">
        <v>598</v>
      </c>
      <c r="BD602" s="319" t="s">
        <v>331</v>
      </c>
      <c r="BE602" s="320">
        <v>9.6064814814814815E-3</v>
      </c>
      <c r="BF602" s="319">
        <v>20</v>
      </c>
    </row>
    <row r="603" spans="55:58" ht="23.1" customHeight="1" x14ac:dyDescent="0.25">
      <c r="BC603" s="298">
        <v>599</v>
      </c>
      <c r="BD603" s="357" t="s">
        <v>384</v>
      </c>
      <c r="BE603" s="325">
        <v>9.618055555555555E-3</v>
      </c>
      <c r="BF603" s="301">
        <v>25</v>
      </c>
    </row>
    <row r="604" spans="55:58" ht="23.1" customHeight="1" x14ac:dyDescent="0.4">
      <c r="BC604" s="298">
        <v>600</v>
      </c>
      <c r="BD604" s="324" t="s">
        <v>310</v>
      </c>
      <c r="BE604" s="325">
        <v>9.6412037037037039E-3</v>
      </c>
      <c r="BF604" s="301">
        <v>56</v>
      </c>
    </row>
    <row r="605" spans="55:58" ht="23.1" customHeight="1" x14ac:dyDescent="0.4">
      <c r="BC605" s="298">
        <v>601</v>
      </c>
      <c r="BD605" s="319" t="s">
        <v>422</v>
      </c>
      <c r="BE605" s="320">
        <v>9.6412037037037039E-3</v>
      </c>
      <c r="BF605" s="319">
        <v>24</v>
      </c>
    </row>
    <row r="606" spans="55:58" ht="23.1" customHeight="1" x14ac:dyDescent="0.4">
      <c r="BC606" s="298">
        <v>602</v>
      </c>
      <c r="BD606" s="319" t="s">
        <v>389</v>
      </c>
      <c r="BE606" s="325">
        <v>9.6527777777777775E-3</v>
      </c>
      <c r="BF606" s="301">
        <v>27</v>
      </c>
    </row>
    <row r="607" spans="55:58" ht="23.1" customHeight="1" x14ac:dyDescent="0.4">
      <c r="BC607" s="298">
        <v>603</v>
      </c>
      <c r="BD607" s="363" t="s">
        <v>648</v>
      </c>
      <c r="BE607" s="325">
        <v>9.6643518518518511E-3</v>
      </c>
      <c r="BF607" s="301">
        <v>23</v>
      </c>
    </row>
    <row r="608" spans="55:58" ht="23.1" customHeight="1" x14ac:dyDescent="0.4">
      <c r="BC608" s="298">
        <v>604</v>
      </c>
      <c r="BD608" s="324" t="s">
        <v>373</v>
      </c>
      <c r="BE608" s="325">
        <v>9.7685185185185184E-3</v>
      </c>
      <c r="BF608" s="301">
        <v>57</v>
      </c>
    </row>
    <row r="609" spans="55:59" ht="23.1" customHeight="1" x14ac:dyDescent="0.4">
      <c r="BC609" s="298">
        <v>605</v>
      </c>
      <c r="BD609" s="324" t="s">
        <v>610</v>
      </c>
      <c r="BE609" s="325">
        <v>9.7685185185185184E-3</v>
      </c>
      <c r="BF609" s="301">
        <v>23</v>
      </c>
    </row>
    <row r="610" spans="55:59" ht="23.1" customHeight="1" x14ac:dyDescent="0.4">
      <c r="BC610" s="298">
        <v>606</v>
      </c>
      <c r="BD610" s="324" t="s">
        <v>344</v>
      </c>
      <c r="BE610" s="325">
        <v>9.7800925925925902E-3</v>
      </c>
      <c r="BF610" s="301">
        <v>19</v>
      </c>
    </row>
    <row r="611" spans="55:59" ht="23.1" customHeight="1" x14ac:dyDescent="0.25">
      <c r="BC611" s="298">
        <v>607</v>
      </c>
      <c r="BD611" s="362" t="s">
        <v>662</v>
      </c>
      <c r="BE611" s="325">
        <v>9.7916666666666655E-3</v>
      </c>
      <c r="BF611" s="301">
        <v>19</v>
      </c>
    </row>
    <row r="612" spans="55:59" ht="23.1" customHeight="1" x14ac:dyDescent="0.4">
      <c r="BC612" s="298">
        <v>608</v>
      </c>
      <c r="BD612" s="324" t="s">
        <v>414</v>
      </c>
      <c r="BE612" s="325">
        <v>9.7916666666666655E-3</v>
      </c>
      <c r="BF612" s="301">
        <v>19</v>
      </c>
    </row>
    <row r="613" spans="55:59" ht="23.1" customHeight="1" thickBot="1" x14ac:dyDescent="0.45">
      <c r="BC613" s="298">
        <v>609</v>
      </c>
      <c r="BD613" s="324" t="s">
        <v>367</v>
      </c>
      <c r="BE613" s="325">
        <v>9.8032407407407408E-3</v>
      </c>
      <c r="BF613" s="301">
        <v>34</v>
      </c>
    </row>
    <row r="614" spans="55:59" ht="23.1" customHeight="1" thickTop="1" x14ac:dyDescent="0.4">
      <c r="BC614" s="298">
        <v>610</v>
      </c>
      <c r="BD614" s="324" t="s">
        <v>419</v>
      </c>
      <c r="BE614" s="325">
        <v>9.8032407407407408E-3</v>
      </c>
      <c r="BF614" s="301">
        <v>26</v>
      </c>
      <c r="BG614" s="55"/>
    </row>
    <row r="615" spans="55:59" ht="23.1" customHeight="1" x14ac:dyDescent="0.4">
      <c r="BC615" s="298">
        <v>611</v>
      </c>
      <c r="BD615" s="324" t="s">
        <v>334</v>
      </c>
      <c r="BE615" s="325">
        <v>9.8032407407407408E-3</v>
      </c>
      <c r="BF615" s="301">
        <v>19</v>
      </c>
    </row>
    <row r="616" spans="55:59" ht="23.1" customHeight="1" x14ac:dyDescent="0.4">
      <c r="BC616" s="298">
        <v>612</v>
      </c>
      <c r="BD616" s="363" t="s">
        <v>648</v>
      </c>
      <c r="BE616" s="325">
        <v>9.8148148148148109E-3</v>
      </c>
      <c r="BF616" s="301">
        <v>25</v>
      </c>
    </row>
    <row r="617" spans="55:59" ht="23.1" customHeight="1" x14ac:dyDescent="0.4">
      <c r="BC617" s="298">
        <v>613</v>
      </c>
      <c r="BD617" s="324" t="s">
        <v>424</v>
      </c>
      <c r="BE617" s="325">
        <v>9.8148148148148144E-3</v>
      </c>
      <c r="BF617" s="301">
        <v>26</v>
      </c>
    </row>
    <row r="618" spans="55:59" ht="23.1" customHeight="1" x14ac:dyDescent="0.4">
      <c r="BC618" s="298">
        <v>614</v>
      </c>
      <c r="BD618" s="324" t="s">
        <v>430</v>
      </c>
      <c r="BE618" s="325">
        <v>9.8263888888888897E-3</v>
      </c>
      <c r="BF618" s="301">
        <v>19</v>
      </c>
    </row>
    <row r="619" spans="55:59" ht="23.1" customHeight="1" x14ac:dyDescent="0.4">
      <c r="BC619" s="298">
        <v>615</v>
      </c>
      <c r="BD619" s="363" t="s">
        <v>648</v>
      </c>
      <c r="BE619" s="325">
        <v>9.8379629629629615E-3</v>
      </c>
      <c r="BF619" s="301">
        <v>24</v>
      </c>
    </row>
    <row r="620" spans="55:59" ht="23.1" customHeight="1" x14ac:dyDescent="0.4">
      <c r="BC620" s="298">
        <v>616</v>
      </c>
      <c r="BD620" s="324" t="s">
        <v>434</v>
      </c>
      <c r="BE620" s="325">
        <v>9.8379629629629633E-3</v>
      </c>
      <c r="BF620" s="301">
        <v>26</v>
      </c>
    </row>
    <row r="621" spans="55:59" ht="23.1" customHeight="1" x14ac:dyDescent="0.4">
      <c r="BC621" s="298">
        <v>617</v>
      </c>
      <c r="BD621" s="324" t="s">
        <v>444</v>
      </c>
      <c r="BE621" s="325">
        <v>9.8495370370370369E-3</v>
      </c>
      <c r="BF621" s="301">
        <v>21</v>
      </c>
    </row>
    <row r="622" spans="55:59" ht="23.1" customHeight="1" x14ac:dyDescent="0.4">
      <c r="BC622" s="298">
        <v>618</v>
      </c>
      <c r="BD622" s="319" t="s">
        <v>431</v>
      </c>
      <c r="BE622" s="320">
        <v>9.8495370370370369E-3</v>
      </c>
      <c r="BF622" s="319">
        <v>24</v>
      </c>
    </row>
    <row r="623" spans="55:59" ht="23.1" customHeight="1" x14ac:dyDescent="0.4">
      <c r="BC623" s="298">
        <v>619</v>
      </c>
      <c r="BD623" s="324" t="s">
        <v>490</v>
      </c>
      <c r="BE623" s="325">
        <v>9.8611111111111104E-3</v>
      </c>
      <c r="BF623" s="301">
        <v>28</v>
      </c>
    </row>
    <row r="624" spans="55:59" ht="23.1" customHeight="1" x14ac:dyDescent="0.4">
      <c r="BC624" s="298">
        <v>620</v>
      </c>
      <c r="BD624" s="324" t="s">
        <v>653</v>
      </c>
      <c r="BE624" s="325">
        <v>9.8726851851851857E-3</v>
      </c>
      <c r="BF624" s="301">
        <v>23</v>
      </c>
    </row>
    <row r="625" spans="55:59" ht="23.1" customHeight="1" x14ac:dyDescent="0.4">
      <c r="BC625" s="298">
        <v>621</v>
      </c>
      <c r="BD625" s="324" t="s">
        <v>328</v>
      </c>
      <c r="BE625" s="325">
        <v>9.8842592592592576E-3</v>
      </c>
      <c r="BF625" s="301">
        <v>20</v>
      </c>
    </row>
    <row r="626" spans="55:59" ht="23.1" customHeight="1" x14ac:dyDescent="0.4">
      <c r="BC626" s="298">
        <v>622</v>
      </c>
      <c r="BD626" s="324" t="s">
        <v>412</v>
      </c>
      <c r="BE626" s="325">
        <v>9.8958333333333329E-3</v>
      </c>
      <c r="BF626" s="301">
        <v>34</v>
      </c>
    </row>
    <row r="627" spans="55:59" ht="23.1" customHeight="1" x14ac:dyDescent="0.4">
      <c r="BC627" s="298">
        <v>623</v>
      </c>
      <c r="BD627" s="319" t="s">
        <v>436</v>
      </c>
      <c r="BE627" s="320">
        <v>9.9189814814814817E-3</v>
      </c>
      <c r="BF627" s="319">
        <v>35</v>
      </c>
    </row>
    <row r="628" spans="55:59" ht="23.1" customHeight="1" thickBot="1" x14ac:dyDescent="0.45">
      <c r="BC628" s="298">
        <v>624</v>
      </c>
      <c r="BD628" s="324" t="s">
        <v>448</v>
      </c>
      <c r="BE628" s="325">
        <v>9.9537037037037042E-3</v>
      </c>
      <c r="BF628" s="301">
        <v>25</v>
      </c>
    </row>
    <row r="629" spans="55:59" ht="23.1" customHeight="1" thickTop="1" x14ac:dyDescent="0.4">
      <c r="BC629" s="298">
        <v>625</v>
      </c>
      <c r="BD629" s="324" t="s">
        <v>346</v>
      </c>
      <c r="BE629" s="325">
        <v>9.9537037037037042E-3</v>
      </c>
      <c r="BF629" s="301">
        <v>25</v>
      </c>
      <c r="BG629" s="55"/>
    </row>
    <row r="630" spans="55:59" ht="23.1" customHeight="1" x14ac:dyDescent="0.4">
      <c r="BC630" s="298">
        <v>626</v>
      </c>
      <c r="BD630" s="324" t="s">
        <v>356</v>
      </c>
      <c r="BE630" s="325">
        <v>9.9884259259259266E-3</v>
      </c>
      <c r="BF630" s="301">
        <v>26</v>
      </c>
    </row>
    <row r="631" spans="55:59" ht="23.1" customHeight="1" x14ac:dyDescent="0.4">
      <c r="BC631" s="298">
        <v>627</v>
      </c>
      <c r="BD631" s="324" t="s">
        <v>538</v>
      </c>
      <c r="BE631" s="325">
        <v>0.01</v>
      </c>
      <c r="BF631" s="301">
        <v>27</v>
      </c>
    </row>
    <row r="632" spans="55:59" ht="23.1" customHeight="1" x14ac:dyDescent="0.4">
      <c r="BC632" s="298">
        <v>628</v>
      </c>
      <c r="BD632" s="324" t="s">
        <v>423</v>
      </c>
      <c r="BE632" s="325">
        <v>1.0011574074074074E-2</v>
      </c>
      <c r="BF632" s="301">
        <v>22</v>
      </c>
    </row>
    <row r="633" spans="55:59" ht="23.1" customHeight="1" x14ac:dyDescent="0.4">
      <c r="BC633" s="298">
        <v>629</v>
      </c>
      <c r="BD633" s="324" t="s">
        <v>432</v>
      </c>
      <c r="BE633" s="325">
        <v>1.0034722222222221E-2</v>
      </c>
      <c r="BF633" s="301">
        <v>22</v>
      </c>
    </row>
    <row r="634" spans="55:59" ht="23.1" customHeight="1" x14ac:dyDescent="0.4">
      <c r="BC634" s="298">
        <v>630</v>
      </c>
      <c r="BD634" s="324" t="s">
        <v>602</v>
      </c>
      <c r="BE634" s="325">
        <v>1.005787037037037E-2</v>
      </c>
      <c r="BF634" s="301">
        <v>27</v>
      </c>
    </row>
    <row r="635" spans="55:59" ht="23.1" customHeight="1" x14ac:dyDescent="0.4">
      <c r="BC635" s="298">
        <v>631</v>
      </c>
      <c r="BD635" s="324" t="s">
        <v>503</v>
      </c>
      <c r="BE635" s="325">
        <v>1.0069444444444445E-2</v>
      </c>
      <c r="BF635" s="301">
        <v>34</v>
      </c>
    </row>
    <row r="636" spans="55:59" ht="23.1" customHeight="1" x14ac:dyDescent="0.4">
      <c r="BC636" s="298">
        <v>632</v>
      </c>
      <c r="BD636" s="324" t="s">
        <v>455</v>
      </c>
      <c r="BE636" s="325">
        <v>1.0104166666666678E-2</v>
      </c>
      <c r="BF636" s="301">
        <v>24</v>
      </c>
    </row>
    <row r="637" spans="55:59" ht="23.1" customHeight="1" x14ac:dyDescent="0.4">
      <c r="BC637" s="298">
        <v>633</v>
      </c>
      <c r="BD637" s="319" t="s">
        <v>457</v>
      </c>
      <c r="BE637" s="320">
        <v>1.0127314814814815E-2</v>
      </c>
      <c r="BF637" s="319">
        <v>28</v>
      </c>
    </row>
    <row r="638" spans="55:59" ht="23.1" customHeight="1" x14ac:dyDescent="0.4">
      <c r="BC638" s="298">
        <v>634</v>
      </c>
      <c r="BD638" s="319" t="s">
        <v>462</v>
      </c>
      <c r="BE638" s="320">
        <v>1.0127314814814815E-2</v>
      </c>
      <c r="BF638" s="319">
        <v>25</v>
      </c>
    </row>
    <row r="639" spans="55:59" ht="23.1" customHeight="1" x14ac:dyDescent="0.4">
      <c r="BC639" s="298">
        <v>635</v>
      </c>
      <c r="BD639" s="319" t="s">
        <v>617</v>
      </c>
      <c r="BE639" s="325">
        <v>1.0138888888888885E-2</v>
      </c>
      <c r="BF639" s="301">
        <v>19</v>
      </c>
    </row>
    <row r="640" spans="55:59" ht="23.1" customHeight="1" x14ac:dyDescent="0.4">
      <c r="BC640" s="298">
        <v>636</v>
      </c>
      <c r="BD640" s="324" t="s">
        <v>403</v>
      </c>
      <c r="BE640" s="325">
        <v>1.0150462962962964E-2</v>
      </c>
      <c r="BF640" s="301">
        <v>46</v>
      </c>
    </row>
    <row r="641" spans="55:59" ht="23.1" customHeight="1" thickBot="1" x14ac:dyDescent="0.45">
      <c r="BC641" s="298">
        <v>637</v>
      </c>
      <c r="BD641" s="324" t="s">
        <v>381</v>
      </c>
      <c r="BE641" s="325">
        <v>1.0150462962962964E-2</v>
      </c>
      <c r="BF641" s="301">
        <v>26</v>
      </c>
    </row>
    <row r="642" spans="55:59" ht="23.1" customHeight="1" thickTop="1" x14ac:dyDescent="0.4">
      <c r="BC642" s="298">
        <v>638</v>
      </c>
      <c r="BD642" s="319" t="s">
        <v>263</v>
      </c>
      <c r="BE642" s="320">
        <v>1.0162037037037037E-2</v>
      </c>
      <c r="BF642" s="319">
        <v>55</v>
      </c>
      <c r="BG642" s="55"/>
    </row>
    <row r="643" spans="55:59" ht="23.1" customHeight="1" x14ac:dyDescent="0.4">
      <c r="BC643" s="298">
        <v>639</v>
      </c>
      <c r="BD643" s="324" t="s">
        <v>455</v>
      </c>
      <c r="BE643" s="325">
        <v>1.0173611111111111E-2</v>
      </c>
      <c r="BF643" s="301">
        <v>23</v>
      </c>
    </row>
    <row r="644" spans="55:59" ht="23.1" customHeight="1" x14ac:dyDescent="0.4">
      <c r="BC644" s="298">
        <v>640</v>
      </c>
      <c r="BD644" s="324" t="s">
        <v>580</v>
      </c>
      <c r="BE644" s="325">
        <v>1.0185185185185184E-2</v>
      </c>
      <c r="BF644" s="301">
        <v>29</v>
      </c>
    </row>
    <row r="645" spans="55:59" ht="23.1" customHeight="1" x14ac:dyDescent="0.4">
      <c r="BC645" s="298">
        <v>641</v>
      </c>
      <c r="BD645" s="319" t="s">
        <v>470</v>
      </c>
      <c r="BE645" s="320">
        <v>1.0208333333333333E-2</v>
      </c>
      <c r="BF645" s="319">
        <v>38</v>
      </c>
    </row>
    <row r="646" spans="55:59" ht="23.1" customHeight="1" x14ac:dyDescent="0.4">
      <c r="BC646" s="298">
        <v>642</v>
      </c>
      <c r="BD646" s="324" t="s">
        <v>398</v>
      </c>
      <c r="BE646" s="325">
        <v>1.0219907407407407E-2</v>
      </c>
      <c r="BF646" s="301">
        <v>24</v>
      </c>
    </row>
    <row r="647" spans="55:59" ht="23.1" customHeight="1" thickBot="1" x14ac:dyDescent="0.45">
      <c r="BC647" s="298">
        <v>643</v>
      </c>
      <c r="BD647" s="324" t="s">
        <v>461</v>
      </c>
      <c r="BE647" s="325">
        <v>1.0219907407407408E-2</v>
      </c>
      <c r="BF647" s="301">
        <v>29</v>
      </c>
    </row>
    <row r="648" spans="55:59" ht="23.1" customHeight="1" thickTop="1" x14ac:dyDescent="0.4">
      <c r="BC648" s="298">
        <v>644</v>
      </c>
      <c r="BD648" s="324" t="s">
        <v>474</v>
      </c>
      <c r="BE648" s="325">
        <v>1.0243055555555556E-2</v>
      </c>
      <c r="BF648" s="301">
        <v>30</v>
      </c>
      <c r="BG648" s="55"/>
    </row>
    <row r="649" spans="55:59" ht="23.1" customHeight="1" x14ac:dyDescent="0.4">
      <c r="BC649" s="298">
        <v>645</v>
      </c>
      <c r="BD649" s="324" t="s">
        <v>467</v>
      </c>
      <c r="BE649" s="325">
        <v>1.0243055555555556E-2</v>
      </c>
      <c r="BF649" s="301">
        <v>28</v>
      </c>
    </row>
    <row r="650" spans="55:59" ht="23.1" customHeight="1" thickBot="1" x14ac:dyDescent="0.45">
      <c r="BC650" s="298">
        <v>646</v>
      </c>
      <c r="BD650" s="319" t="s">
        <v>482</v>
      </c>
      <c r="BE650" s="320">
        <v>1.0289351851851852E-2</v>
      </c>
      <c r="BF650" s="319">
        <v>19</v>
      </c>
    </row>
    <row r="651" spans="55:59" ht="23.1" customHeight="1" thickTop="1" thickBot="1" x14ac:dyDescent="0.45">
      <c r="BC651" s="298">
        <v>647</v>
      </c>
      <c r="BD651" s="324" t="s">
        <v>373</v>
      </c>
      <c r="BE651" s="325">
        <v>1.0300925925925927E-2</v>
      </c>
      <c r="BF651" s="301">
        <v>58</v>
      </c>
      <c r="BG651" s="55"/>
    </row>
    <row r="652" spans="55:59" ht="23.1" customHeight="1" thickTop="1" thickBot="1" x14ac:dyDescent="0.45">
      <c r="BC652" s="298">
        <v>648</v>
      </c>
      <c r="BD652" s="324" t="s">
        <v>346</v>
      </c>
      <c r="BE652" s="325">
        <v>1.0347222222222223E-2</v>
      </c>
      <c r="BF652" s="301">
        <v>23</v>
      </c>
      <c r="BG652" s="55"/>
    </row>
    <row r="653" spans="55:59" ht="23.1" customHeight="1" thickTop="1" x14ac:dyDescent="0.4">
      <c r="BC653" s="298">
        <v>649</v>
      </c>
      <c r="BD653" s="319" t="s">
        <v>392</v>
      </c>
      <c r="BE653" s="325">
        <v>1.0358796296296295E-2</v>
      </c>
      <c r="BF653" s="301">
        <v>24</v>
      </c>
      <c r="BG653" s="55"/>
    </row>
    <row r="654" spans="55:59" ht="23.1" customHeight="1" x14ac:dyDescent="0.4">
      <c r="BC654" s="298">
        <v>650</v>
      </c>
      <c r="BD654" s="319" t="s">
        <v>518</v>
      </c>
      <c r="BE654" s="325">
        <v>1.037037037037037E-2</v>
      </c>
      <c r="BF654" s="301">
        <v>29</v>
      </c>
    </row>
    <row r="655" spans="55:59" ht="23.1" customHeight="1" x14ac:dyDescent="0.4">
      <c r="BC655" s="298">
        <v>651</v>
      </c>
      <c r="BD655" s="324" t="s">
        <v>514</v>
      </c>
      <c r="BE655" s="325">
        <v>1.0509259259259258E-2</v>
      </c>
      <c r="BF655" s="301">
        <v>29</v>
      </c>
    </row>
    <row r="656" spans="55:59" ht="23.1" customHeight="1" x14ac:dyDescent="0.4">
      <c r="BC656" s="298">
        <v>652</v>
      </c>
      <c r="BD656" s="324" t="s">
        <v>398</v>
      </c>
      <c r="BE656" s="325">
        <v>1.0520833333333333E-2</v>
      </c>
      <c r="BF656" s="301">
        <v>27</v>
      </c>
    </row>
    <row r="657" spans="55:58" ht="23.1" customHeight="1" x14ac:dyDescent="0.4">
      <c r="BC657" s="298">
        <v>653</v>
      </c>
      <c r="BD657" s="319" t="s">
        <v>517</v>
      </c>
      <c r="BE657" s="325">
        <v>1.0532407407407407E-2</v>
      </c>
      <c r="BF657" s="301">
        <v>20</v>
      </c>
    </row>
    <row r="658" spans="55:58" ht="23.1" customHeight="1" x14ac:dyDescent="0.4">
      <c r="BC658" s="298">
        <v>654</v>
      </c>
      <c r="BD658" s="324" t="s">
        <v>485</v>
      </c>
      <c r="BE658" s="325">
        <v>1.0590277777777777E-2</v>
      </c>
      <c r="BF658" s="301">
        <v>27</v>
      </c>
    </row>
    <row r="659" spans="55:58" ht="23.1" customHeight="1" x14ac:dyDescent="0.4">
      <c r="BC659" s="298">
        <v>655</v>
      </c>
      <c r="BD659" s="324" t="s">
        <v>541</v>
      </c>
      <c r="BE659" s="325">
        <v>1.0613425925925927E-2</v>
      </c>
      <c r="BF659" s="301">
        <v>26</v>
      </c>
    </row>
    <row r="660" spans="55:58" ht="23.1" customHeight="1" x14ac:dyDescent="0.4">
      <c r="BC660" s="298">
        <v>656</v>
      </c>
      <c r="BD660" s="324" t="s">
        <v>480</v>
      </c>
      <c r="BE660" s="325">
        <v>1.0636574074074074E-2</v>
      </c>
      <c r="BF660" s="301">
        <v>26</v>
      </c>
    </row>
    <row r="661" spans="55:58" ht="23.1" customHeight="1" x14ac:dyDescent="0.4">
      <c r="BC661" s="298">
        <v>657</v>
      </c>
      <c r="BD661" s="324" t="s">
        <v>415</v>
      </c>
      <c r="BE661" s="325">
        <v>1.0671296296296293E-2</v>
      </c>
      <c r="BF661" s="301">
        <v>45</v>
      </c>
    </row>
    <row r="662" spans="55:58" ht="23.1" customHeight="1" x14ac:dyDescent="0.4">
      <c r="BC662" s="298">
        <v>658</v>
      </c>
      <c r="BD662" s="324" t="s">
        <v>503</v>
      </c>
      <c r="BE662" s="325">
        <v>1.0671296296296297E-2</v>
      </c>
      <c r="BF662" s="301">
        <v>28</v>
      </c>
    </row>
    <row r="663" spans="55:58" ht="23.1" customHeight="1" x14ac:dyDescent="0.4">
      <c r="BC663" s="298">
        <v>659</v>
      </c>
      <c r="BD663" s="324" t="s">
        <v>381</v>
      </c>
      <c r="BE663" s="325">
        <v>1.0671296296296297E-2</v>
      </c>
      <c r="BF663" s="301">
        <v>23</v>
      </c>
    </row>
    <row r="664" spans="55:58" ht="23.1" customHeight="1" x14ac:dyDescent="0.4">
      <c r="BC664" s="298">
        <v>660</v>
      </c>
      <c r="BD664" s="324" t="s">
        <v>514</v>
      </c>
      <c r="BE664" s="325">
        <v>1.0717592592592591E-2</v>
      </c>
      <c r="BF664" s="301">
        <v>28</v>
      </c>
    </row>
    <row r="665" spans="55:58" ht="23.1" customHeight="1" x14ac:dyDescent="0.4">
      <c r="BC665" s="298">
        <v>661</v>
      </c>
      <c r="BD665" s="324" t="s">
        <v>480</v>
      </c>
      <c r="BE665" s="325">
        <v>1.0798611111111111E-2</v>
      </c>
      <c r="BF665" s="301">
        <v>24</v>
      </c>
    </row>
    <row r="666" spans="55:58" ht="23.1" customHeight="1" x14ac:dyDescent="0.4">
      <c r="BC666" s="298">
        <v>662</v>
      </c>
      <c r="BD666" s="324" t="s">
        <v>661</v>
      </c>
      <c r="BE666" s="325">
        <v>1.0810185185185187E-2</v>
      </c>
      <c r="BF666" s="301">
        <v>25</v>
      </c>
    </row>
    <row r="667" spans="55:58" ht="23.1" customHeight="1" x14ac:dyDescent="0.4">
      <c r="BC667" s="298">
        <v>663</v>
      </c>
      <c r="BD667" s="319" t="s">
        <v>549</v>
      </c>
      <c r="BE667" s="320">
        <v>1.0844907407407407E-2</v>
      </c>
      <c r="BF667" s="319">
        <v>23</v>
      </c>
    </row>
    <row r="668" spans="55:58" ht="23.1" customHeight="1" x14ac:dyDescent="0.4">
      <c r="BC668" s="298">
        <v>664</v>
      </c>
      <c r="BD668" s="324" t="s">
        <v>579</v>
      </c>
      <c r="BE668" s="325">
        <v>1.0879629629629635E-2</v>
      </c>
      <c r="BF668" s="301">
        <v>19</v>
      </c>
    </row>
    <row r="669" spans="55:58" ht="23.1" customHeight="1" x14ac:dyDescent="0.4">
      <c r="BC669" s="298">
        <v>665</v>
      </c>
      <c r="BD669" s="324" t="s">
        <v>497</v>
      </c>
      <c r="BE669" s="325">
        <v>1.0960648148148148E-2</v>
      </c>
      <c r="BF669" s="301">
        <v>19</v>
      </c>
    </row>
    <row r="670" spans="55:58" ht="23.1" customHeight="1" x14ac:dyDescent="0.4">
      <c r="BC670" s="298">
        <v>666</v>
      </c>
      <c r="BD670" s="319" t="s">
        <v>530</v>
      </c>
      <c r="BE670" s="320">
        <v>1.0972222222222223E-2</v>
      </c>
      <c r="BF670" s="319">
        <v>62</v>
      </c>
    </row>
    <row r="671" spans="55:58" ht="23.1" customHeight="1" x14ac:dyDescent="0.4">
      <c r="BC671" s="298">
        <v>667</v>
      </c>
      <c r="BD671" s="319" t="s">
        <v>556</v>
      </c>
      <c r="BE671" s="320">
        <v>1.1006944444444444E-2</v>
      </c>
      <c r="BF671" s="319">
        <v>24</v>
      </c>
    </row>
    <row r="672" spans="55:58" ht="23.1" customHeight="1" x14ac:dyDescent="0.4">
      <c r="BC672" s="298">
        <v>668</v>
      </c>
      <c r="BD672" s="324" t="s">
        <v>529</v>
      </c>
      <c r="BE672" s="325">
        <v>1.109953703703704E-2</v>
      </c>
      <c r="BF672" s="301">
        <v>29</v>
      </c>
    </row>
    <row r="673" spans="55:58" ht="23.1" customHeight="1" x14ac:dyDescent="0.4">
      <c r="BC673" s="298">
        <v>669</v>
      </c>
      <c r="BD673" s="324" t="s">
        <v>598</v>
      </c>
      <c r="BE673" s="325">
        <v>1.113425925925926E-2</v>
      </c>
      <c r="BF673" s="301">
        <v>20</v>
      </c>
    </row>
    <row r="674" spans="55:58" ht="23.1" customHeight="1" x14ac:dyDescent="0.4">
      <c r="BC674" s="298">
        <v>670</v>
      </c>
      <c r="BD674" s="324" t="s">
        <v>501</v>
      </c>
      <c r="BE674" s="325">
        <v>1.1180555555555556E-2</v>
      </c>
      <c r="BF674" s="301">
        <v>38</v>
      </c>
    </row>
    <row r="675" spans="55:58" ht="23.1" customHeight="1" x14ac:dyDescent="0.4">
      <c r="BC675" s="298">
        <v>671</v>
      </c>
      <c r="BD675" s="324" t="s">
        <v>603</v>
      </c>
      <c r="BE675" s="325">
        <v>1.1203703703703702E-2</v>
      </c>
      <c r="BF675" s="301">
        <v>25</v>
      </c>
    </row>
    <row r="676" spans="55:58" ht="23.1" customHeight="1" x14ac:dyDescent="0.4">
      <c r="BC676" s="298">
        <v>672</v>
      </c>
      <c r="BD676" s="319" t="s">
        <v>617</v>
      </c>
      <c r="BE676" s="325">
        <v>1.1203703703703702E-2</v>
      </c>
      <c r="BF676" s="301">
        <v>21</v>
      </c>
    </row>
    <row r="677" spans="55:58" ht="23.1" customHeight="1" x14ac:dyDescent="0.4">
      <c r="BC677" s="298">
        <v>673</v>
      </c>
      <c r="BD677" s="324" t="s">
        <v>451</v>
      </c>
      <c r="BE677" s="325">
        <v>1.1226851851851856E-2</v>
      </c>
      <c r="BF677" s="301">
        <v>25</v>
      </c>
    </row>
    <row r="678" spans="55:58" ht="23.1" customHeight="1" x14ac:dyDescent="0.4">
      <c r="BC678" s="298">
        <v>674</v>
      </c>
      <c r="BD678" s="324" t="s">
        <v>603</v>
      </c>
      <c r="BE678" s="325">
        <v>1.1238425925925929E-2</v>
      </c>
      <c r="BF678" s="301">
        <v>23</v>
      </c>
    </row>
    <row r="679" spans="55:58" ht="23.1" customHeight="1" x14ac:dyDescent="0.4">
      <c r="BC679" s="298">
        <v>675</v>
      </c>
      <c r="BD679" s="324" t="s">
        <v>262</v>
      </c>
      <c r="BE679" s="325">
        <v>1.1249999999999998E-2</v>
      </c>
      <c r="BF679" s="301">
        <v>26</v>
      </c>
    </row>
    <row r="680" spans="55:58" ht="23.1" customHeight="1" x14ac:dyDescent="0.4">
      <c r="BC680" s="298">
        <v>676</v>
      </c>
      <c r="BD680" s="324" t="s">
        <v>263</v>
      </c>
      <c r="BE680" s="325">
        <v>1.1296296296296296E-2</v>
      </c>
      <c r="BF680" s="301">
        <v>54</v>
      </c>
    </row>
    <row r="681" spans="55:58" ht="23.1" customHeight="1" x14ac:dyDescent="0.4">
      <c r="BC681" s="298">
        <v>677</v>
      </c>
      <c r="BD681" s="324" t="s">
        <v>451</v>
      </c>
      <c r="BE681" s="325">
        <v>1.1307870370370371E-2</v>
      </c>
      <c r="BF681" s="301">
        <v>24</v>
      </c>
    </row>
    <row r="682" spans="55:58" ht="23.1" customHeight="1" x14ac:dyDescent="0.4">
      <c r="BC682" s="298">
        <v>678</v>
      </c>
      <c r="BD682" s="324" t="s">
        <v>451</v>
      </c>
      <c r="BE682" s="325">
        <v>1.1377314814814819E-2</v>
      </c>
      <c r="BF682" s="301">
        <v>26</v>
      </c>
    </row>
    <row r="683" spans="55:58" ht="23.1" customHeight="1" x14ac:dyDescent="0.4">
      <c r="BC683" s="298">
        <v>679</v>
      </c>
      <c r="BD683" s="324" t="s">
        <v>310</v>
      </c>
      <c r="BE683" s="325">
        <v>1.1412037037037038E-2</v>
      </c>
      <c r="BF683" s="301">
        <v>57</v>
      </c>
    </row>
    <row r="684" spans="55:58" ht="23.1" customHeight="1" x14ac:dyDescent="0.4">
      <c r="BC684" s="298">
        <v>680</v>
      </c>
      <c r="BD684" s="324" t="s">
        <v>537</v>
      </c>
      <c r="BE684" s="325">
        <v>1.1504629629629622E-2</v>
      </c>
      <c r="BF684" s="301">
        <v>26</v>
      </c>
    </row>
    <row r="685" spans="55:58" ht="23.1" customHeight="1" x14ac:dyDescent="0.4">
      <c r="BC685" s="298">
        <v>681</v>
      </c>
      <c r="BD685" s="324" t="s">
        <v>504</v>
      </c>
      <c r="BE685" s="325">
        <v>1.1736111111111109E-2</v>
      </c>
      <c r="BF685" s="301">
        <v>35</v>
      </c>
    </row>
    <row r="686" spans="55:58" ht="23.1" customHeight="1" x14ac:dyDescent="0.4">
      <c r="BC686" s="298">
        <v>682</v>
      </c>
      <c r="BD686" s="319" t="s">
        <v>563</v>
      </c>
      <c r="BE686" s="320">
        <v>1.1793981481481482E-2</v>
      </c>
      <c r="BF686" s="319">
        <v>31</v>
      </c>
    </row>
    <row r="687" spans="55:58" ht="23.1" customHeight="1" x14ac:dyDescent="0.4">
      <c r="BC687" s="298">
        <v>683</v>
      </c>
      <c r="BD687" s="324" t="s">
        <v>473</v>
      </c>
      <c r="BE687" s="325">
        <v>1.1875000000000002E-2</v>
      </c>
      <c r="BF687" s="301">
        <v>21</v>
      </c>
    </row>
    <row r="688" spans="55:58" ht="23.1" customHeight="1" x14ac:dyDescent="0.4">
      <c r="BC688" s="298">
        <v>684</v>
      </c>
      <c r="BD688" s="324" t="s">
        <v>644</v>
      </c>
      <c r="BE688" s="325">
        <v>1.1909722222222223E-2</v>
      </c>
      <c r="BF688" s="301">
        <v>21</v>
      </c>
    </row>
    <row r="689" spans="55:58" ht="23.1" customHeight="1" x14ac:dyDescent="0.4">
      <c r="BC689" s="298">
        <v>685</v>
      </c>
      <c r="BD689" s="319" t="s">
        <v>509</v>
      </c>
      <c r="BE689" s="325">
        <v>1.2094907407407408E-2</v>
      </c>
      <c r="BF689" s="301">
        <v>27</v>
      </c>
    </row>
    <row r="690" spans="55:58" ht="23.1" customHeight="1" x14ac:dyDescent="0.4">
      <c r="BC690" s="298">
        <v>686</v>
      </c>
      <c r="BD690" s="324" t="s">
        <v>514</v>
      </c>
      <c r="BE690" s="325">
        <v>1.2152777777777778E-2</v>
      </c>
      <c r="BF690" s="301">
        <v>22</v>
      </c>
    </row>
    <row r="691" spans="55:58" ht="23.1" customHeight="1" x14ac:dyDescent="0.4">
      <c r="BC691" s="298">
        <v>687</v>
      </c>
      <c r="BD691" s="319" t="s">
        <v>620</v>
      </c>
      <c r="BE691" s="325">
        <v>1.2256944444444444E-2</v>
      </c>
      <c r="BF691" s="301">
        <v>22</v>
      </c>
    </row>
    <row r="692" spans="55:58" ht="23.1" customHeight="1" x14ac:dyDescent="0.4">
      <c r="BC692" s="298">
        <v>688</v>
      </c>
      <c r="BD692" s="324" t="s">
        <v>598</v>
      </c>
      <c r="BE692" s="325">
        <v>1.2280092592592592E-2</v>
      </c>
      <c r="BF692" s="301">
        <v>21</v>
      </c>
    </row>
    <row r="693" spans="55:58" ht="23.1" customHeight="1" x14ac:dyDescent="0.4">
      <c r="BC693" s="298">
        <v>689</v>
      </c>
      <c r="BD693" s="324" t="s">
        <v>629</v>
      </c>
      <c r="BE693" s="325">
        <v>1.252314814814815E-2</v>
      </c>
      <c r="BF693" s="301">
        <v>25</v>
      </c>
    </row>
    <row r="694" spans="55:58" ht="23.1" customHeight="1" x14ac:dyDescent="0.4">
      <c r="BC694" s="298">
        <v>690</v>
      </c>
      <c r="BD694" s="324" t="s">
        <v>627</v>
      </c>
      <c r="BE694" s="325">
        <v>1.252314814814815E-2</v>
      </c>
      <c r="BF694" s="301">
        <v>19</v>
      </c>
    </row>
    <row r="695" spans="55:58" ht="23.1" customHeight="1" x14ac:dyDescent="0.4">
      <c r="BC695" s="298">
        <v>691</v>
      </c>
      <c r="BD695" s="324" t="s">
        <v>488</v>
      </c>
      <c r="BE695" s="325">
        <v>1.298611111111111E-2</v>
      </c>
      <c r="BF695" s="301">
        <v>23</v>
      </c>
    </row>
    <row r="696" spans="55:58" ht="23.1" customHeight="1" x14ac:dyDescent="0.4">
      <c r="BC696" s="298">
        <v>692</v>
      </c>
      <c r="BD696" s="324" t="s">
        <v>603</v>
      </c>
      <c r="BE696" s="325">
        <v>1.3194444444444443E-2</v>
      </c>
      <c r="BF696" s="301">
        <v>26</v>
      </c>
    </row>
    <row r="697" spans="55:58" ht="23.1" customHeight="1" x14ac:dyDescent="0.4">
      <c r="BC697" s="298">
        <v>693</v>
      </c>
      <c r="BD697" s="319" t="s">
        <v>542</v>
      </c>
      <c r="BE697" s="325">
        <v>1.4490740740740742E-2</v>
      </c>
      <c r="BF697" s="301">
        <v>29</v>
      </c>
    </row>
    <row r="698" spans="55:58" ht="23.1" customHeight="1" x14ac:dyDescent="0.4">
      <c r="BC698" s="298">
        <v>694</v>
      </c>
      <c r="BD698" s="324" t="s">
        <v>500</v>
      </c>
      <c r="BE698" s="325">
        <v>1.4953703703703705E-2</v>
      </c>
      <c r="BF698" s="301">
        <v>27</v>
      </c>
    </row>
  </sheetData>
  <autoFilter ref="AJ4:AP81" xr:uid="{1B087072-F8C5-42FB-B0BA-BC471A316447}">
    <sortState xmlns:xlrd2="http://schemas.microsoft.com/office/spreadsheetml/2017/richdata2" ref="AJ5:AP81">
      <sortCondition ref="AL4:AL81"/>
    </sortState>
  </autoFilter>
  <mergeCells count="1">
    <mergeCell ref="K11:M11"/>
  </mergeCells>
  <phoneticPr fontId="1"/>
  <pageMargins left="0" right="0" top="0" bottom="0" header="0" footer="0"/>
  <pageSetup paperSize="8" scale="76" fitToHeight="0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DA43775712445F4F82775BB460FB3292" ma:contentTypeVersion="19" ma:contentTypeDescription="新しいドキュメントを作成します。" ma:contentTypeScope="" ma:versionID="61d34ed248bcc45f3a1774696b5dd90b">
  <xsd:schema xmlns:xsd="http://www.w3.org/2001/XMLSchema" xmlns:xs="http://www.w3.org/2001/XMLSchema" xmlns:p="http://schemas.microsoft.com/office/2006/metadata/properties" xmlns:ns2="6e9d908a-9f95-4997-80f1-3523e6bc2e19" xmlns:ns3="25ec1c44-e65e-43e7-94fb-6edd69e0929a" targetNamespace="http://schemas.microsoft.com/office/2006/metadata/properties" ma:root="true" ma:fieldsID="b47dbdbb2d0b88af39d1a68013fac97f" ns2:_="" ns3:_="">
    <xsd:import namespace="6e9d908a-9f95-4997-80f1-3523e6bc2e19"/>
    <xsd:import namespace="25ec1c44-e65e-43e7-94fb-6edd69e0929a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LengthInSeconds" minOccurs="0"/>
                <xsd:element ref="ns2:MediaServiceDateTaken" minOccurs="0"/>
                <xsd:element ref="ns2:MediaServiceOCR" minOccurs="0"/>
                <xsd:element ref="ns2:MediaServiceAutoKeyPoints" minOccurs="0"/>
                <xsd:element ref="ns2:MediaServiceKeyPoints" minOccurs="0"/>
                <xsd:element ref="ns2:lcf76f155ced4ddcb4097134ff3c332f" minOccurs="0"/>
                <xsd:element ref="ns3:TaxCatchAll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  <xsd:element ref="ns2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e9d908a-9f95-4997-80f1-3523e6bc2e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GenerationTime" ma:index="11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AutoKeyPoints" ma:index="18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9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画像タグ" ma:readOnly="false" ma:fieldId="{5cf76f15-5ced-4ddc-b409-7134ff3c332f}" ma:taxonomyMulti="true" ma:sspId="401df557-eeb5-435c-8d7c-77a7fa12a98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  <xsd:element name="MediaServiceObjectDetectorVersions" ma:index="24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6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5ec1c44-e65e-43e7-94fb-6edd69e0929a" elementFormDefault="qualified">
    <xsd:import namespace="http://schemas.microsoft.com/office/2006/documentManagement/types"/>
    <xsd:import namespace="http://schemas.microsoft.com/office/infopath/2007/PartnerControls"/>
    <xsd:element name="SharedWithUsers" ma:index="13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4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07a44d82-081a-4791-bff5-ed16b6724170}" ma:internalName="TaxCatchAll" ma:showField="CatchAllData" ma:web="25ec1c44-e65e-43e7-94fb-6edd69e0929a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6e9d908a-9f95-4997-80f1-3523e6bc2e19">
      <Terms xmlns="http://schemas.microsoft.com/office/infopath/2007/PartnerControls"/>
    </lcf76f155ced4ddcb4097134ff3c332f>
    <TaxCatchAll xmlns="25ec1c44-e65e-43e7-94fb-6edd69e0929a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5F0418C9-B4A1-4DCF-9197-CD5BD9FE6196}"/>
</file>

<file path=customXml/itemProps2.xml><?xml version="1.0" encoding="utf-8"?>
<ds:datastoreItem xmlns:ds="http://schemas.openxmlformats.org/officeDocument/2006/customXml" ds:itemID="{88C0D1B0-45CE-4E4E-85DF-0842080F4F88}">
  <ds:schemaRefs>
    <ds:schemaRef ds:uri="25ec1c44-e65e-43e7-94fb-6edd69e0929a"/>
    <ds:schemaRef ds:uri="http://purl.org/dc/elements/1.1/"/>
    <ds:schemaRef ds:uri="http://www.w3.org/XML/1998/namespace"/>
    <ds:schemaRef ds:uri="http://schemas.microsoft.com/office/2006/documentManagement/types"/>
    <ds:schemaRef ds:uri="http://schemas.openxmlformats.org/package/2006/metadata/core-properties"/>
    <ds:schemaRef ds:uri="http://schemas.microsoft.com/office/2006/metadata/properties"/>
    <ds:schemaRef ds:uri="http://purl.org/dc/dcmitype/"/>
    <ds:schemaRef ds:uri="http://schemas.microsoft.com/office/infopath/2007/PartnerControls"/>
    <ds:schemaRef ds:uri="6e9d908a-9f95-4997-80f1-3523e6bc2e19"/>
    <ds:schemaRef ds:uri="http://purl.org/dc/terms/"/>
  </ds:schemaRefs>
</ds:datastoreItem>
</file>

<file path=customXml/itemProps3.xml><?xml version="1.0" encoding="utf-8"?>
<ds:datastoreItem xmlns:ds="http://schemas.openxmlformats.org/officeDocument/2006/customXml" ds:itemID="{E4771F2A-396E-4B96-B688-15B11CFFBEE8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2</vt:i4>
      </vt:variant>
      <vt:variant>
        <vt:lpstr>名前付き一覧</vt:lpstr>
      </vt:variant>
      <vt:variant>
        <vt:i4>2</vt:i4>
      </vt:variant>
    </vt:vector>
  </HeadingPairs>
  <TitlesOfParts>
    <vt:vector size="4" baseType="lpstr">
      <vt:lpstr>24結果</vt:lpstr>
      <vt:lpstr>慰労会用</vt:lpstr>
      <vt:lpstr>'24結果'!Print_Area</vt:lpstr>
      <vt:lpstr>慰労会用!Print_Area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龍太自宅携帯 和田</dc:creator>
  <cp:keywords/>
  <dc:description/>
  <cp:lastModifiedBy>Wada, Ryuta/和田 龍太</cp:lastModifiedBy>
  <cp:revision/>
  <dcterms:created xsi:type="dcterms:W3CDTF">2024-12-05T12:54:09Z</dcterms:created>
  <dcterms:modified xsi:type="dcterms:W3CDTF">2025-09-01T05:30:12Z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0x010100DA43775712445F4F82775BB460FB3292</vt:lpwstr>
  </property>
  <property fmtid="{D5CDD505-2E9C-101B-9397-08002B2CF9AE}" pid="3" name="MediaServiceImageTags">
    <vt:lpwstr/>
  </property>
</Properties>
</file>